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e\Data\trimX\Webseite\Bilder\"/>
    </mc:Choice>
  </mc:AlternateContent>
  <bookViews>
    <workbookView xWindow="0" yWindow="0" windowWidth="28800" windowHeight="14235"/>
  </bookViews>
  <sheets>
    <sheet name="HOME" sheetId="1" r:id="rId1"/>
  </sheets>
  <definedNames>
    <definedName name="_xlnm.Print_Area" localSheetId="0">HOME!$A$1:$AF$42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0" i="1" l="1"/>
  <c r="K40" i="1"/>
  <c r="AE38" i="1"/>
  <c r="K38" i="1"/>
  <c r="AE36" i="1"/>
  <c r="K36" i="1"/>
  <c r="AE34" i="1"/>
  <c r="K34" i="1"/>
  <c r="AE32" i="1"/>
  <c r="K32" i="1"/>
  <c r="AE30" i="1"/>
  <c r="K30" i="1"/>
  <c r="AE28" i="1"/>
  <c r="K28" i="1"/>
  <c r="AE26" i="1"/>
  <c r="K26" i="1"/>
  <c r="AE24" i="1"/>
  <c r="K24" i="1"/>
  <c r="AE22" i="1"/>
  <c r="K22" i="1"/>
  <c r="AE20" i="1"/>
  <c r="K20" i="1"/>
  <c r="Y18" i="1"/>
  <c r="W18" i="1"/>
  <c r="Y17" i="1"/>
  <c r="W17" i="1"/>
  <c r="AA16" i="1"/>
  <c r="Y16" i="1"/>
  <c r="W16" i="1"/>
  <c r="AA15" i="1"/>
  <c r="Y15" i="1"/>
  <c r="W15" i="1"/>
  <c r="AA14" i="1"/>
  <c r="Y14" i="1"/>
  <c r="W14" i="1"/>
  <c r="AA13" i="1"/>
  <c r="Y13" i="1"/>
  <c r="W13" i="1"/>
  <c r="AA12" i="1"/>
  <c r="Y12" i="1"/>
  <c r="W12" i="1"/>
  <c r="AA11" i="1"/>
  <c r="Y11" i="1"/>
  <c r="W11" i="1"/>
  <c r="AA10" i="1"/>
  <c r="Y10" i="1"/>
  <c r="W10" i="1"/>
  <c r="AA9" i="1"/>
  <c r="Y9" i="1"/>
  <c r="W9" i="1"/>
  <c r="AA8" i="1"/>
  <c r="Y8" i="1"/>
  <c r="W8" i="1"/>
  <c r="AA7" i="1"/>
  <c r="Y7" i="1"/>
  <c r="W7" i="1"/>
  <c r="AA6" i="1"/>
  <c r="Y6" i="1"/>
  <c r="W6" i="1"/>
  <c r="AE8" i="1" l="1"/>
  <c r="AE12" i="1"/>
  <c r="AE6" i="1"/>
  <c r="AE10" i="1"/>
  <c r="K19" i="1"/>
  <c r="AE14" i="1"/>
  <c r="AE18" i="1"/>
  <c r="AE16" i="1"/>
  <c r="AE4" i="1" l="1"/>
  <c r="AC2" i="1" s="1"/>
</calcChain>
</file>

<file path=xl/sharedStrings.xml><?xml version="1.0" encoding="utf-8"?>
<sst xmlns="http://schemas.openxmlformats.org/spreadsheetml/2006/main" count="162" uniqueCount="36">
  <si>
    <t>Benötigte Bleimenge für einen Süsswassertauchgang</t>
  </si>
  <si>
    <t>kg</t>
  </si>
  <si>
    <t>Wasser</t>
  </si>
  <si>
    <r>
      <t>O</t>
    </r>
    <r>
      <rPr>
        <b/>
        <sz val="8"/>
        <color theme="1"/>
        <rFont val="Arial"/>
        <family val="2"/>
      </rPr>
      <t>2</t>
    </r>
  </si>
  <si>
    <r>
      <t>N</t>
    </r>
    <r>
      <rPr>
        <b/>
        <sz val="8"/>
        <color theme="1"/>
        <rFont val="Arial"/>
        <family val="2"/>
      </rPr>
      <t>2</t>
    </r>
  </si>
  <si>
    <t>He</t>
  </si>
  <si>
    <t>Druck</t>
  </si>
  <si>
    <t>X</t>
  </si>
  <si>
    <t>Stage 40 cuf</t>
  </si>
  <si>
    <t>L</t>
  </si>
  <si>
    <t>%</t>
  </si>
  <si>
    <t>bar</t>
  </si>
  <si>
    <t>Stage 80 cuf</t>
  </si>
  <si>
    <t>TG Doppel 12 L</t>
  </si>
  <si>
    <t>TG Doppel 8,5 L</t>
  </si>
  <si>
    <t>TG Mono 10 L (Fluss)</t>
  </si>
  <si>
    <t>Argon Set 1,5L</t>
  </si>
  <si>
    <t>Apeks Stage Set</t>
  </si>
  <si>
    <t>x</t>
  </si>
  <si>
    <t>Apeks Tek 3 Set</t>
  </si>
  <si>
    <t>Halcyon Backplate und Harness</t>
  </si>
  <si>
    <t>Halcyon Wing 40 lb / 18 kg</t>
  </si>
  <si>
    <t>Halcyon Wing 60 lb / 27,7 kg</t>
  </si>
  <si>
    <t>TillyTec TT2 komplett</t>
  </si>
  <si>
    <t xml:space="preserve">JJ CCR </t>
  </si>
  <si>
    <t>Heser BackUP Lampe</t>
  </si>
  <si>
    <t>Helm sweet inkl GoPro</t>
  </si>
  <si>
    <t>Doppelkarabiner 10 cm</t>
  </si>
  <si>
    <t>N Mares 5-4-2</t>
  </si>
  <si>
    <t>Helcyon Reel 120 m</t>
  </si>
  <si>
    <t>HT Waterproof 7mm</t>
  </si>
  <si>
    <t>Helcyon Boje 2,5 L / 120 cm</t>
  </si>
  <si>
    <t>T SF Tech Trilaminat (Termo)</t>
  </si>
  <si>
    <t>ScubaPRO Jetfin XL</t>
  </si>
  <si>
    <t>T SF Tech Trilaminat (Oceanic)</t>
  </si>
  <si>
    <t>Tauchschule trimX, Martin Buchwalder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</si>
</sst>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0" borderId="0" xfId="0" applyNumberFormat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/>
    <xf numFmtId="2" fontId="5" fillId="0" borderId="0" xfId="0" applyNumberFormat="1" applyFont="1"/>
    <xf numFmtId="2" fontId="1" fillId="0" borderId="0" xfId="0" applyNumberFormat="1" applyFont="1"/>
    <xf numFmtId="2" fontId="6" fillId="0" borderId="0" xfId="0" applyNumberFormat="1" applyFont="1" applyAlignment="1">
      <alignment horizontal="right"/>
    </xf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8" fillId="0" borderId="0" xfId="0" applyNumberFormat="1" applyFont="1"/>
    <xf numFmtId="2" fontId="10" fillId="0" borderId="0" xfId="0" applyNumberFormat="1" applyFont="1"/>
    <xf numFmtId="0" fontId="10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 applyAlignment="1">
      <alignment horizontal="center" vertical="center"/>
    </xf>
    <xf numFmtId="2" fontId="5" fillId="0" borderId="0" xfId="0" applyNumberFormat="1" applyFont="1" applyAlignment="1">
      <alignment horizontal="left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/>
    <xf numFmtId="0" fontId="5" fillId="0" borderId="3" xfId="0" applyFont="1" applyBorder="1"/>
    <xf numFmtId="0" fontId="6" fillId="0" borderId="3" xfId="0" applyFont="1" applyBorder="1"/>
    <xf numFmtId="2" fontId="5" fillId="0" borderId="3" xfId="0" applyNumberFormat="1" applyFont="1" applyBorder="1"/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/>
    <xf numFmtId="2" fontId="5" fillId="2" borderId="1" xfId="0" applyNumberFormat="1" applyFont="1" applyFill="1" applyBorder="1"/>
    <xf numFmtId="2" fontId="6" fillId="2" borderId="1" xfId="0" applyNumberFormat="1" applyFont="1" applyFill="1" applyBorder="1"/>
    <xf numFmtId="2" fontId="5" fillId="2" borderId="2" xfId="0" applyNumberFormat="1" applyFont="1" applyFill="1" applyBorder="1"/>
    <xf numFmtId="1" fontId="9" fillId="0" borderId="0" xfId="0" applyNumberFormat="1" applyFont="1" applyFill="1" applyAlignment="1">
      <alignment horizontal="right" vertical="center"/>
    </xf>
    <xf numFmtId="2" fontId="3" fillId="2" borderId="3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2" fontId="0" fillId="2" borderId="6" xfId="0" applyNumberFormat="1" applyFill="1" applyBorder="1" applyAlignment="1">
      <alignment horizontal="right" vertical="center"/>
    </xf>
    <xf numFmtId="1" fontId="9" fillId="2" borderId="0" xfId="0" applyNumberFormat="1" applyFont="1" applyFill="1" applyAlignment="1" applyProtection="1">
      <alignment horizontal="right" vertical="center"/>
      <protection locked="0"/>
    </xf>
    <xf numFmtId="2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2" fontId="5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Fill="1" applyAlignment="1">
      <alignment horizontal="center" vertical="center"/>
    </xf>
    <xf numFmtId="2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63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1143000</xdr:colOff>
      <xdr:row>0</xdr:row>
      <xdr:rowOff>753733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81"/>
        <a:stretch/>
      </xdr:blipFill>
      <xdr:spPr>
        <a:xfrm>
          <a:off x="0" y="0"/>
          <a:ext cx="1638300" cy="753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showGridLines="0" showRowColHeaders="0" tabSelected="1" showRuler="0" view="pageLayout" zoomScaleNormal="100" workbookViewId="0">
      <selection activeCell="Q41" sqref="Q41"/>
    </sheetView>
  </sheetViews>
  <sheetFormatPr baseColWidth="10" defaultRowHeight="15" x14ac:dyDescent="0.25"/>
  <cols>
    <col min="1" max="1" width="3" customWidth="1"/>
    <col min="2" max="2" width="0.7109375" customWidth="1"/>
    <col min="3" max="3" width="3.7109375" customWidth="1"/>
    <col min="4" max="4" width="31.140625" customWidth="1"/>
    <col min="5" max="5" width="6.7109375" customWidth="1"/>
    <col min="6" max="6" width="2.7109375" customWidth="1"/>
    <col min="7" max="7" width="1.28515625" customWidth="1"/>
    <col min="8" max="8" width="7" customWidth="1"/>
    <col min="9" max="9" width="4.28515625" customWidth="1"/>
    <col min="10" max="10" width="1.5703125" customWidth="1"/>
    <col min="11" max="11" width="6" customWidth="1"/>
    <col min="12" max="12" width="2.85546875" bestFit="1" customWidth="1"/>
    <col min="13" max="13" width="1.28515625" customWidth="1"/>
    <col min="14" max="14" width="3.42578125" bestFit="1" customWidth="1"/>
    <col min="15" max="15" width="2.85546875" bestFit="1" customWidth="1"/>
    <col min="16" max="16" width="2.140625" customWidth="1"/>
    <col min="17" max="17" width="3.85546875" bestFit="1" customWidth="1"/>
    <col min="18" max="18" width="2.85546875" bestFit="1" customWidth="1"/>
    <col min="19" max="19" width="5" customWidth="1"/>
    <col min="20" max="20" width="4.42578125" bestFit="1" customWidth="1"/>
    <col min="21" max="21" width="4" bestFit="1" customWidth="1"/>
    <col min="22" max="22" width="2" customWidth="1"/>
    <col min="23" max="23" width="5.28515625" customWidth="1"/>
    <col min="24" max="24" width="1.5703125" customWidth="1"/>
    <col min="25" max="25" width="5.85546875" customWidth="1"/>
    <col min="26" max="26" width="3.42578125" customWidth="1"/>
    <col min="27" max="27" width="6.28515625" customWidth="1"/>
    <col min="28" max="28" width="1.5703125" customWidth="1"/>
    <col min="29" max="29" width="3.42578125" bestFit="1" customWidth="1"/>
    <col min="30" max="30" width="1.85546875" customWidth="1"/>
    <col min="31" max="31" width="6.5703125" customWidth="1"/>
    <col min="32" max="32" width="3.7109375" customWidth="1"/>
  </cols>
  <sheetData>
    <row r="1" spans="1:32" ht="60" customHeight="1" x14ac:dyDescent="0.25"/>
    <row r="2" spans="1:32" ht="20.2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48">
        <f>SUM(AE4+K19)</f>
        <v>16.015428199999999</v>
      </c>
      <c r="AD2" s="48"/>
      <c r="AE2" s="48"/>
      <c r="AF2" s="30" t="s">
        <v>1</v>
      </c>
    </row>
    <row r="3" spans="1:32" x14ac:dyDescent="0.25">
      <c r="A3" s="31"/>
      <c r="B3" s="23"/>
      <c r="C3" s="24"/>
      <c r="D3" s="25"/>
      <c r="E3" s="25"/>
      <c r="F3" s="25"/>
      <c r="G3" s="24"/>
      <c r="H3" s="26"/>
      <c r="I3" s="26"/>
      <c r="J3" s="24"/>
      <c r="K3" s="25"/>
      <c r="L3" s="25"/>
      <c r="M3" s="24"/>
      <c r="N3" s="25"/>
      <c r="O3" s="25"/>
      <c r="P3" s="24"/>
      <c r="Q3" s="25"/>
      <c r="R3" s="25"/>
      <c r="S3" s="24"/>
      <c r="T3" s="25"/>
      <c r="U3" s="25"/>
      <c r="V3" s="24"/>
      <c r="W3" s="25"/>
      <c r="X3" s="24"/>
      <c r="Y3" s="25"/>
      <c r="Z3" s="24"/>
      <c r="AA3" s="25"/>
      <c r="AB3" s="24"/>
      <c r="AC3" s="25"/>
      <c r="AD3" s="24"/>
      <c r="AE3" s="25"/>
      <c r="AF3" s="27"/>
    </row>
    <row r="4" spans="1:32" x14ac:dyDescent="0.25">
      <c r="A4" s="1"/>
      <c r="B4" s="2"/>
      <c r="C4" s="3"/>
      <c r="D4" s="4"/>
      <c r="E4" s="4"/>
      <c r="F4" s="4"/>
      <c r="G4" s="5"/>
      <c r="H4" s="6" t="s">
        <v>2</v>
      </c>
      <c r="I4" s="7"/>
      <c r="J4" s="5"/>
      <c r="K4" s="8" t="s">
        <v>3</v>
      </c>
      <c r="L4" s="8"/>
      <c r="M4" s="5"/>
      <c r="N4" s="8" t="s">
        <v>4</v>
      </c>
      <c r="O4" s="8"/>
      <c r="P4" s="9"/>
      <c r="Q4" s="8" t="s">
        <v>5</v>
      </c>
      <c r="R4" s="8"/>
      <c r="S4" s="3"/>
      <c r="T4" s="49" t="s">
        <v>6</v>
      </c>
      <c r="U4" s="50"/>
      <c r="V4" s="5"/>
      <c r="W4" s="8" t="s">
        <v>3</v>
      </c>
      <c r="X4" s="5"/>
      <c r="Y4" s="8" t="s">
        <v>4</v>
      </c>
      <c r="Z4" s="5"/>
      <c r="AA4" s="8" t="s">
        <v>5</v>
      </c>
      <c r="AB4" s="5"/>
      <c r="AC4" s="4"/>
      <c r="AD4" s="5"/>
      <c r="AE4" s="10">
        <f>SUM(AE6:AE40)</f>
        <v>9.9554282000000001</v>
      </c>
      <c r="AF4" s="4"/>
    </row>
    <row r="5" spans="1:32" ht="3.75" customHeight="1" x14ac:dyDescent="0.25">
      <c r="A5" s="1"/>
      <c r="B5" s="2"/>
      <c r="C5" s="3"/>
      <c r="D5" s="4"/>
      <c r="E5" s="4"/>
      <c r="F5" s="4"/>
      <c r="G5" s="3"/>
      <c r="H5" s="7"/>
      <c r="I5" s="7"/>
      <c r="J5" s="3"/>
      <c r="K5" s="4"/>
      <c r="L5" s="4"/>
      <c r="M5" s="3"/>
      <c r="N5" s="4"/>
      <c r="O5" s="4"/>
      <c r="P5" s="3"/>
      <c r="Q5" s="4"/>
      <c r="R5" s="4"/>
      <c r="S5" s="3"/>
      <c r="T5" s="4"/>
      <c r="U5" s="4"/>
      <c r="V5" s="3"/>
      <c r="W5" s="4"/>
      <c r="X5" s="3"/>
      <c r="Y5" s="4"/>
      <c r="Z5" s="3"/>
      <c r="AA5" s="4"/>
      <c r="AB5" s="3"/>
      <c r="AC5" s="4"/>
      <c r="AD5" s="3"/>
      <c r="AE5" s="4"/>
      <c r="AF5" s="4"/>
    </row>
    <row r="6" spans="1:32" x14ac:dyDescent="0.25">
      <c r="A6" s="32">
        <v>1</v>
      </c>
      <c r="B6" s="51" t="s">
        <v>7</v>
      </c>
      <c r="C6" s="51"/>
      <c r="D6" s="4" t="s">
        <v>8</v>
      </c>
      <c r="E6" s="4">
        <v>5.7</v>
      </c>
      <c r="F6" s="4" t="s">
        <v>9</v>
      </c>
      <c r="H6" s="11">
        <v>-0.6</v>
      </c>
      <c r="I6" s="12" t="s">
        <v>1</v>
      </c>
      <c r="K6" s="32">
        <v>100</v>
      </c>
      <c r="L6" s="13" t="s">
        <v>10</v>
      </c>
      <c r="N6" s="32">
        <v>0</v>
      </c>
      <c r="O6" s="13" t="s">
        <v>10</v>
      </c>
      <c r="Q6" s="32">
        <v>0</v>
      </c>
      <c r="R6" s="13" t="s">
        <v>10</v>
      </c>
      <c r="T6" s="32">
        <v>150</v>
      </c>
      <c r="U6" s="13" t="s">
        <v>11</v>
      </c>
      <c r="W6" s="13">
        <f>IF(K6=0,0,SUM(E6*T6)/(100/K6)*0.001429)</f>
        <v>1.221795</v>
      </c>
      <c r="Y6" s="13">
        <f>IF(N6=0,0,SUM(E6*T6)/(100/N6)*0.00125)</f>
        <v>0</v>
      </c>
      <c r="AA6" s="13">
        <f>IF(Q6=0,0,SUM(E6*T6)/(100/Q6)*0.0001785)</f>
        <v>0</v>
      </c>
      <c r="AC6" s="13" t="s">
        <v>1</v>
      </c>
      <c r="AE6" s="7">
        <f>SUM(A6*H6)+(W6+Y6+AA6)</f>
        <v>0.62179499999999999</v>
      </c>
      <c r="AF6" s="14" t="s">
        <v>1</v>
      </c>
    </row>
    <row r="7" spans="1:32" ht="3.75" customHeight="1" x14ac:dyDescent="0.25">
      <c r="A7" s="33"/>
      <c r="B7" s="2"/>
      <c r="C7" s="3"/>
      <c r="D7" s="4"/>
      <c r="E7" s="4"/>
      <c r="F7" s="4"/>
      <c r="G7" s="3"/>
      <c r="H7" s="7"/>
      <c r="I7" s="7"/>
      <c r="J7" s="3"/>
      <c r="K7" s="35"/>
      <c r="L7" s="4"/>
      <c r="M7" s="3"/>
      <c r="N7" s="35"/>
      <c r="O7" s="4"/>
      <c r="P7" s="3"/>
      <c r="Q7" s="35"/>
      <c r="R7" s="4"/>
      <c r="S7" s="3"/>
      <c r="T7" s="35"/>
      <c r="U7" s="4"/>
      <c r="V7" s="3"/>
      <c r="W7" s="4">
        <f t="shared" ref="W7:W18" si="0">IF(K7=0,0,SUM(E7*T7)/(100/K7)*0.001429)</f>
        <v>0</v>
      </c>
      <c r="X7" s="3"/>
      <c r="Y7" s="4">
        <f t="shared" ref="Y7:Y18" si="1">IF(N7=0,0,SUM(E7*T7)/(100/N7)*0.00125)</f>
        <v>0</v>
      </c>
      <c r="Z7" s="3"/>
      <c r="AA7" s="4">
        <f t="shared" ref="AA7:AA16" si="2">IF(Q7=0,0,SUM(E7*T7)/(100/Q7)*0.0001785)</f>
        <v>0</v>
      </c>
      <c r="AB7" s="3"/>
      <c r="AC7" s="4"/>
      <c r="AD7" s="3"/>
      <c r="AE7" s="4"/>
      <c r="AF7" s="4"/>
    </row>
    <row r="8" spans="1:32" x14ac:dyDescent="0.25">
      <c r="A8" s="32">
        <v>0</v>
      </c>
      <c r="B8" s="51" t="s">
        <v>7</v>
      </c>
      <c r="C8" s="51"/>
      <c r="D8" s="4" t="s">
        <v>12</v>
      </c>
      <c r="E8" s="4">
        <v>11.1</v>
      </c>
      <c r="F8" s="4" t="s">
        <v>9</v>
      </c>
      <c r="H8" s="11">
        <v>-1.4</v>
      </c>
      <c r="I8" s="12" t="s">
        <v>1</v>
      </c>
      <c r="K8" s="32">
        <v>0</v>
      </c>
      <c r="L8" s="13" t="s">
        <v>10</v>
      </c>
      <c r="N8" s="32">
        <v>0</v>
      </c>
      <c r="O8" s="13" t="s">
        <v>10</v>
      </c>
      <c r="Q8" s="32">
        <v>0</v>
      </c>
      <c r="R8" s="13" t="s">
        <v>10</v>
      </c>
      <c r="T8" s="32">
        <v>0</v>
      </c>
      <c r="U8" s="13" t="s">
        <v>11</v>
      </c>
      <c r="W8" s="13">
        <f t="shared" si="0"/>
        <v>0</v>
      </c>
      <c r="Y8" s="13">
        <f t="shared" si="1"/>
        <v>0</v>
      </c>
      <c r="AA8" s="13">
        <f t="shared" si="2"/>
        <v>0</v>
      </c>
      <c r="AC8" s="13" t="s">
        <v>1</v>
      </c>
      <c r="AE8" s="7">
        <f>SUM(A8*H8)+(W8+Y8+AA8)</f>
        <v>0</v>
      </c>
      <c r="AF8" s="14" t="s">
        <v>1</v>
      </c>
    </row>
    <row r="9" spans="1:32" ht="3.75" customHeight="1" x14ac:dyDescent="0.25">
      <c r="A9" s="33"/>
      <c r="B9" s="2"/>
      <c r="C9" s="3"/>
      <c r="D9" s="4"/>
      <c r="E9" s="4"/>
      <c r="F9" s="4"/>
      <c r="G9" s="3"/>
      <c r="H9" s="7"/>
      <c r="I9" s="7"/>
      <c r="J9" s="3"/>
      <c r="K9" s="35"/>
      <c r="L9" s="4"/>
      <c r="M9" s="3"/>
      <c r="N9" s="35"/>
      <c r="O9" s="4"/>
      <c r="P9" s="3"/>
      <c r="Q9" s="35"/>
      <c r="R9" s="4"/>
      <c r="S9" s="3"/>
      <c r="T9" s="35"/>
      <c r="U9" s="4"/>
      <c r="V9" s="3"/>
      <c r="W9" s="4">
        <f t="shared" si="0"/>
        <v>0</v>
      </c>
      <c r="X9" s="3"/>
      <c r="Y9" s="4">
        <f t="shared" si="1"/>
        <v>0</v>
      </c>
      <c r="Z9" s="3"/>
      <c r="AA9" s="4">
        <f t="shared" si="2"/>
        <v>0</v>
      </c>
      <c r="AB9" s="3"/>
      <c r="AC9" s="4"/>
      <c r="AD9" s="3"/>
      <c r="AE9" s="4"/>
      <c r="AF9" s="4"/>
    </row>
    <row r="10" spans="1:32" x14ac:dyDescent="0.25">
      <c r="A10" s="32">
        <v>0</v>
      </c>
      <c r="B10" s="51" t="s">
        <v>7</v>
      </c>
      <c r="C10" s="51"/>
      <c r="D10" s="4" t="s">
        <v>12</v>
      </c>
      <c r="E10" s="4">
        <v>11.1</v>
      </c>
      <c r="F10" s="4" t="s">
        <v>9</v>
      </c>
      <c r="H10" s="11">
        <v>-1.4</v>
      </c>
      <c r="I10" s="12" t="s">
        <v>1</v>
      </c>
      <c r="K10" s="32">
        <v>0</v>
      </c>
      <c r="L10" s="13" t="s">
        <v>10</v>
      </c>
      <c r="N10" s="32">
        <v>0</v>
      </c>
      <c r="O10" s="13" t="s">
        <v>10</v>
      </c>
      <c r="Q10" s="32">
        <v>0</v>
      </c>
      <c r="R10" s="13" t="s">
        <v>10</v>
      </c>
      <c r="T10" s="32">
        <v>0</v>
      </c>
      <c r="U10" s="13" t="s">
        <v>11</v>
      </c>
      <c r="W10" s="13">
        <f t="shared" si="0"/>
        <v>0</v>
      </c>
      <c r="Y10" s="13">
        <f t="shared" si="1"/>
        <v>0</v>
      </c>
      <c r="AA10" s="13">
        <f t="shared" si="2"/>
        <v>0</v>
      </c>
      <c r="AC10" s="13" t="s">
        <v>1</v>
      </c>
      <c r="AE10" s="7">
        <f>SUM(A10*H10)+(W10+Y10+AA10)</f>
        <v>0</v>
      </c>
      <c r="AF10" s="14" t="s">
        <v>1</v>
      </c>
    </row>
    <row r="11" spans="1:32" ht="3.75" customHeight="1" x14ac:dyDescent="0.25">
      <c r="A11" s="33"/>
      <c r="B11" s="2"/>
      <c r="C11" s="3"/>
      <c r="D11" s="4"/>
      <c r="E11" s="4"/>
      <c r="F11" s="4"/>
      <c r="G11" s="3"/>
      <c r="H11" s="7"/>
      <c r="I11" s="7"/>
      <c r="J11" s="3"/>
      <c r="K11" s="35"/>
      <c r="L11" s="4"/>
      <c r="M11" s="3"/>
      <c r="N11" s="35"/>
      <c r="O11" s="4"/>
      <c r="P11" s="3"/>
      <c r="Q11" s="35"/>
      <c r="R11" s="4"/>
      <c r="S11" s="3"/>
      <c r="T11" s="35"/>
      <c r="U11" s="4"/>
      <c r="V11" s="3"/>
      <c r="W11" s="4">
        <f t="shared" si="0"/>
        <v>0</v>
      </c>
      <c r="X11" s="3"/>
      <c r="Y11" s="4">
        <f t="shared" si="1"/>
        <v>0</v>
      </c>
      <c r="Z11" s="3"/>
      <c r="AA11" s="4">
        <f t="shared" si="2"/>
        <v>0</v>
      </c>
      <c r="AB11" s="3"/>
      <c r="AC11" s="4"/>
      <c r="AD11" s="3"/>
      <c r="AE11" s="4"/>
      <c r="AF11" s="4"/>
    </row>
    <row r="12" spans="1:32" x14ac:dyDescent="0.25">
      <c r="A12" s="32">
        <v>0</v>
      </c>
      <c r="B12" s="51" t="s">
        <v>7</v>
      </c>
      <c r="C12" s="51"/>
      <c r="D12" s="4" t="s">
        <v>13</v>
      </c>
      <c r="E12" s="4">
        <v>24</v>
      </c>
      <c r="F12" s="4" t="s">
        <v>9</v>
      </c>
      <c r="H12" s="11">
        <v>2.6</v>
      </c>
      <c r="I12" s="12" t="s">
        <v>1</v>
      </c>
      <c r="K12" s="32">
        <v>0</v>
      </c>
      <c r="L12" s="13" t="s">
        <v>10</v>
      </c>
      <c r="N12" s="32">
        <v>0</v>
      </c>
      <c r="O12" s="13" t="s">
        <v>10</v>
      </c>
      <c r="Q12" s="32">
        <v>0</v>
      </c>
      <c r="R12" s="13" t="s">
        <v>10</v>
      </c>
      <c r="T12" s="32">
        <v>0</v>
      </c>
      <c r="U12" s="13" t="s">
        <v>11</v>
      </c>
      <c r="W12" s="13">
        <f t="shared" si="0"/>
        <v>0</v>
      </c>
      <c r="Y12" s="13">
        <f t="shared" si="1"/>
        <v>0</v>
      </c>
      <c r="AA12" s="13">
        <f t="shared" si="2"/>
        <v>0</v>
      </c>
      <c r="AC12" s="13" t="s">
        <v>1</v>
      </c>
      <c r="AE12" s="7">
        <f>SUM(A12*H12)+(W12+Y12+AA12)</f>
        <v>0</v>
      </c>
      <c r="AF12" s="14" t="s">
        <v>1</v>
      </c>
    </row>
    <row r="13" spans="1:32" ht="3.75" customHeight="1" x14ac:dyDescent="0.25">
      <c r="A13" s="33"/>
      <c r="B13" s="2"/>
      <c r="C13" s="3"/>
      <c r="D13" s="4"/>
      <c r="E13" s="4"/>
      <c r="F13" s="4"/>
      <c r="G13" s="3"/>
      <c r="H13" s="7"/>
      <c r="I13" s="7"/>
      <c r="J13" s="3"/>
      <c r="K13" s="35"/>
      <c r="L13" s="4"/>
      <c r="M13" s="3"/>
      <c r="N13" s="35"/>
      <c r="O13" s="4"/>
      <c r="P13" s="3"/>
      <c r="Q13" s="35"/>
      <c r="R13" s="4"/>
      <c r="S13" s="3"/>
      <c r="T13" s="35"/>
      <c r="U13" s="4"/>
      <c r="V13" s="3"/>
      <c r="W13" s="4">
        <f t="shared" si="0"/>
        <v>0</v>
      </c>
      <c r="X13" s="3"/>
      <c r="Y13" s="4">
        <f t="shared" si="1"/>
        <v>0</v>
      </c>
      <c r="Z13" s="3"/>
      <c r="AA13" s="4">
        <f t="shared" si="2"/>
        <v>0</v>
      </c>
      <c r="AB13" s="3"/>
      <c r="AC13" s="4"/>
      <c r="AD13" s="3"/>
      <c r="AE13" s="4"/>
      <c r="AF13" s="4"/>
    </row>
    <row r="14" spans="1:32" x14ac:dyDescent="0.25">
      <c r="A14" s="32">
        <v>1</v>
      </c>
      <c r="B14" s="45" t="s">
        <v>7</v>
      </c>
      <c r="C14" s="45"/>
      <c r="D14" s="4" t="s">
        <v>14</v>
      </c>
      <c r="E14" s="4">
        <v>17</v>
      </c>
      <c r="F14" s="4" t="s">
        <v>9</v>
      </c>
      <c r="H14" s="11">
        <v>5</v>
      </c>
      <c r="I14" s="12" t="s">
        <v>1</v>
      </c>
      <c r="K14" s="32">
        <v>32</v>
      </c>
      <c r="L14" s="13" t="s">
        <v>10</v>
      </c>
      <c r="N14" s="32">
        <v>68</v>
      </c>
      <c r="O14" s="13" t="s">
        <v>10</v>
      </c>
      <c r="Q14" s="32">
        <v>0</v>
      </c>
      <c r="R14" s="13" t="s">
        <v>10</v>
      </c>
      <c r="T14" s="32">
        <v>195</v>
      </c>
      <c r="U14" s="13" t="s">
        <v>11</v>
      </c>
      <c r="W14" s="13">
        <f t="shared" si="0"/>
        <v>1.5158831999999998</v>
      </c>
      <c r="Y14" s="13">
        <f t="shared" si="1"/>
        <v>2.8177499999999998</v>
      </c>
      <c r="AA14" s="13">
        <f t="shared" si="2"/>
        <v>0</v>
      </c>
      <c r="AC14" s="13" t="s">
        <v>1</v>
      </c>
      <c r="AE14" s="7">
        <f>SUM(A14*H14)+(W14+Y14+AA14)</f>
        <v>9.3336331999999995</v>
      </c>
      <c r="AF14" s="14" t="s">
        <v>1</v>
      </c>
    </row>
    <row r="15" spans="1:32" ht="3.75" customHeight="1" x14ac:dyDescent="0.25">
      <c r="A15" s="33"/>
      <c r="B15" s="2"/>
      <c r="C15" s="3"/>
      <c r="D15" s="4"/>
      <c r="E15" s="4"/>
      <c r="F15" s="4"/>
      <c r="G15" s="3"/>
      <c r="H15" s="7"/>
      <c r="I15" s="7"/>
      <c r="J15" s="3"/>
      <c r="K15" s="35"/>
      <c r="L15" s="4"/>
      <c r="M15" s="3"/>
      <c r="N15" s="35"/>
      <c r="O15" s="4"/>
      <c r="P15" s="3"/>
      <c r="Q15" s="35"/>
      <c r="R15" s="4"/>
      <c r="S15" s="3"/>
      <c r="T15" s="35"/>
      <c r="U15" s="4"/>
      <c r="V15" s="3"/>
      <c r="W15" s="4">
        <f t="shared" si="0"/>
        <v>0</v>
      </c>
      <c r="X15" s="3"/>
      <c r="Y15" s="4">
        <f t="shared" si="1"/>
        <v>0</v>
      </c>
      <c r="Z15" s="3"/>
      <c r="AA15" s="4">
        <f t="shared" si="2"/>
        <v>0</v>
      </c>
      <c r="AB15" s="3"/>
      <c r="AC15" s="4"/>
      <c r="AD15" s="3"/>
      <c r="AE15" s="4"/>
      <c r="AF15" s="4"/>
    </row>
    <row r="16" spans="1:32" x14ac:dyDescent="0.25">
      <c r="A16" s="32">
        <v>0</v>
      </c>
      <c r="B16" s="45" t="s">
        <v>7</v>
      </c>
      <c r="C16" s="45"/>
      <c r="D16" s="4" t="s">
        <v>15</v>
      </c>
      <c r="E16" s="4">
        <v>10</v>
      </c>
      <c r="F16" s="4" t="s">
        <v>9</v>
      </c>
      <c r="H16" s="11">
        <v>0</v>
      </c>
      <c r="I16" s="12" t="s">
        <v>1</v>
      </c>
      <c r="K16" s="32">
        <v>0</v>
      </c>
      <c r="L16" s="13" t="s">
        <v>10</v>
      </c>
      <c r="N16" s="32">
        <v>0</v>
      </c>
      <c r="O16" s="13" t="s">
        <v>10</v>
      </c>
      <c r="Q16" s="32">
        <v>0</v>
      </c>
      <c r="R16" s="13" t="s">
        <v>10</v>
      </c>
      <c r="T16" s="32">
        <v>0</v>
      </c>
      <c r="U16" s="13" t="s">
        <v>11</v>
      </c>
      <c r="W16" s="13">
        <f t="shared" si="0"/>
        <v>0</v>
      </c>
      <c r="Y16" s="13">
        <f t="shared" si="1"/>
        <v>0</v>
      </c>
      <c r="AA16" s="13">
        <f t="shared" si="2"/>
        <v>0</v>
      </c>
      <c r="AC16" s="13" t="s">
        <v>1</v>
      </c>
      <c r="AE16" s="7">
        <f>SUM(A16*H16)+(W16+Y16+AA16)</f>
        <v>0</v>
      </c>
      <c r="AF16" s="14" t="s">
        <v>1</v>
      </c>
    </row>
    <row r="17" spans="1:32" ht="3.75" customHeight="1" x14ac:dyDescent="0.25">
      <c r="A17" s="33"/>
      <c r="B17" s="2"/>
      <c r="C17" s="3"/>
      <c r="D17" s="4"/>
      <c r="E17" s="4"/>
      <c r="F17" s="4"/>
      <c r="G17" s="3"/>
      <c r="H17" s="7"/>
      <c r="I17" s="7"/>
      <c r="J17" s="3"/>
      <c r="K17" s="35"/>
      <c r="L17" s="4"/>
      <c r="M17" s="3"/>
      <c r="N17" s="35"/>
      <c r="O17" s="4"/>
      <c r="P17" s="3"/>
      <c r="Q17" s="4"/>
      <c r="R17" s="4"/>
      <c r="S17" s="3"/>
      <c r="T17" s="35"/>
      <c r="U17" s="4"/>
      <c r="V17" s="3"/>
      <c r="W17" s="4">
        <f t="shared" si="0"/>
        <v>0</v>
      </c>
      <c r="X17" s="3"/>
      <c r="Y17" s="4">
        <f t="shared" si="1"/>
        <v>0</v>
      </c>
      <c r="Z17" s="3"/>
      <c r="AA17" s="4"/>
      <c r="AB17" s="3"/>
      <c r="AC17" s="4"/>
      <c r="AD17" s="3"/>
      <c r="AE17" s="4"/>
      <c r="AF17" s="4"/>
    </row>
    <row r="18" spans="1:32" x14ac:dyDescent="0.25">
      <c r="A18" s="32">
        <v>0</v>
      </c>
      <c r="B18" s="45" t="s">
        <v>7</v>
      </c>
      <c r="C18" s="45"/>
      <c r="D18" s="4" t="s">
        <v>16</v>
      </c>
      <c r="E18" s="4">
        <v>1.5</v>
      </c>
      <c r="F18" s="4" t="s">
        <v>9</v>
      </c>
      <c r="H18" s="11">
        <v>0.84</v>
      </c>
      <c r="I18" s="12" t="s">
        <v>1</v>
      </c>
      <c r="K18" s="32">
        <v>0</v>
      </c>
      <c r="L18" s="13" t="s">
        <v>10</v>
      </c>
      <c r="N18" s="32">
        <v>0</v>
      </c>
      <c r="O18" s="13" t="s">
        <v>10</v>
      </c>
      <c r="Q18" s="28"/>
      <c r="R18" s="13"/>
      <c r="T18" s="32">
        <v>0</v>
      </c>
      <c r="U18" s="13" t="s">
        <v>11</v>
      </c>
      <c r="W18" s="13">
        <f t="shared" si="0"/>
        <v>0</v>
      </c>
      <c r="Y18" s="13">
        <f t="shared" si="1"/>
        <v>0</v>
      </c>
      <c r="AA18" s="13"/>
      <c r="AC18" s="13"/>
      <c r="AE18" s="7">
        <f>SUM(A18*H18)+(W18+Y18+AA18)</f>
        <v>0</v>
      </c>
      <c r="AF18" s="14" t="s">
        <v>1</v>
      </c>
    </row>
    <row r="19" spans="1:32" x14ac:dyDescent="0.25">
      <c r="A19" s="34"/>
      <c r="B19" s="15"/>
      <c r="D19" s="13"/>
      <c r="E19" s="13"/>
      <c r="F19" s="13"/>
      <c r="H19" s="12"/>
      <c r="I19" s="12"/>
      <c r="K19" s="46">
        <f>SUM(K20:L40)</f>
        <v>6.06</v>
      </c>
      <c r="L19" s="47"/>
      <c r="N19" s="13"/>
      <c r="O19" s="13"/>
      <c r="Q19" s="13"/>
      <c r="R19" s="13"/>
      <c r="T19" s="13"/>
      <c r="U19" s="13"/>
      <c r="W19" s="13"/>
      <c r="Y19" s="13"/>
      <c r="AA19" s="13"/>
      <c r="AC19" s="13"/>
      <c r="AE19" s="13"/>
      <c r="AF19" s="13"/>
    </row>
    <row r="20" spans="1:32" x14ac:dyDescent="0.25">
      <c r="A20" s="32">
        <v>0</v>
      </c>
      <c r="B20" s="37" t="s">
        <v>7</v>
      </c>
      <c r="C20" s="37"/>
      <c r="D20" s="38" t="s">
        <v>17</v>
      </c>
      <c r="E20" s="38"/>
      <c r="F20" s="38"/>
      <c r="H20" s="11">
        <v>0.92</v>
      </c>
      <c r="I20" s="12" t="s">
        <v>1</v>
      </c>
      <c r="K20" s="39">
        <f>SUM(A20*H20)</f>
        <v>0</v>
      </c>
      <c r="L20" s="39"/>
      <c r="N20" s="14" t="s">
        <v>1</v>
      </c>
      <c r="O20" s="13"/>
      <c r="Q20" s="32">
        <v>0</v>
      </c>
      <c r="R20" s="40" t="s">
        <v>18</v>
      </c>
      <c r="S20" s="40"/>
      <c r="T20" s="38"/>
      <c r="U20" s="38"/>
      <c r="V20" s="38"/>
      <c r="W20" s="38"/>
      <c r="X20" s="38"/>
      <c r="Y20" s="38"/>
      <c r="AA20" s="11"/>
      <c r="AC20" s="12" t="s">
        <v>1</v>
      </c>
      <c r="AE20" s="7">
        <f>SUM(Q20*AA20)</f>
        <v>0</v>
      </c>
      <c r="AF20" s="14" t="s">
        <v>1</v>
      </c>
    </row>
    <row r="21" spans="1:32" ht="3.75" customHeight="1" x14ac:dyDescent="0.25">
      <c r="A21" s="35"/>
      <c r="B21" s="2"/>
      <c r="C21" s="3"/>
      <c r="D21" s="4"/>
      <c r="E21" s="4"/>
      <c r="F21" s="4"/>
      <c r="G21" s="3"/>
      <c r="H21" s="7"/>
      <c r="I21" s="7"/>
      <c r="J21" s="3"/>
      <c r="K21" s="4"/>
      <c r="L21" s="4"/>
      <c r="M21" s="3"/>
      <c r="N21" s="4"/>
      <c r="O21" s="4"/>
      <c r="P21" s="3"/>
      <c r="Q21" s="35"/>
      <c r="R21" s="4"/>
      <c r="S21" s="3"/>
      <c r="T21" s="4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4"/>
    </row>
    <row r="22" spans="1:32" x14ac:dyDescent="0.25">
      <c r="A22" s="32">
        <v>1</v>
      </c>
      <c r="B22" s="37" t="s">
        <v>7</v>
      </c>
      <c r="C22" s="37"/>
      <c r="D22" s="38" t="s">
        <v>19</v>
      </c>
      <c r="E22" s="38"/>
      <c r="F22" s="38"/>
      <c r="H22" s="11">
        <v>1.8</v>
      </c>
      <c r="I22" s="12" t="s">
        <v>1</v>
      </c>
      <c r="K22" s="39">
        <f>SUM(A22*H22)</f>
        <v>1.8</v>
      </c>
      <c r="L22" s="39"/>
      <c r="N22" s="14" t="s">
        <v>1</v>
      </c>
      <c r="O22" s="13"/>
      <c r="Q22" s="32">
        <v>0</v>
      </c>
      <c r="R22" s="40" t="s">
        <v>18</v>
      </c>
      <c r="S22" s="40"/>
      <c r="T22" s="41"/>
      <c r="U22" s="41"/>
      <c r="V22" s="41"/>
      <c r="W22" s="41"/>
      <c r="X22" s="41"/>
      <c r="Y22" s="41"/>
      <c r="AA22" s="11"/>
      <c r="AC22" s="12" t="s">
        <v>1</v>
      </c>
      <c r="AE22" s="7">
        <f>SUM(Q22*AA22)</f>
        <v>0</v>
      </c>
      <c r="AF22" s="14" t="s">
        <v>1</v>
      </c>
    </row>
    <row r="23" spans="1:32" ht="3.75" customHeight="1" x14ac:dyDescent="0.25">
      <c r="A23" s="35"/>
      <c r="B23" s="2"/>
      <c r="C23" s="3"/>
      <c r="D23" s="4"/>
      <c r="E23" s="4"/>
      <c r="F23" s="4"/>
      <c r="G23" s="3"/>
      <c r="H23" s="7"/>
      <c r="I23" s="7"/>
      <c r="J23" s="3"/>
      <c r="K23" s="4"/>
      <c r="L23" s="4"/>
      <c r="M23" s="3"/>
      <c r="N23" s="4"/>
      <c r="O23" s="4"/>
      <c r="P23" s="3"/>
      <c r="Q23" s="32"/>
      <c r="R23" s="4"/>
      <c r="S23" s="3"/>
      <c r="T23" s="4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4"/>
    </row>
    <row r="24" spans="1:32" x14ac:dyDescent="0.25">
      <c r="A24" s="32">
        <v>1</v>
      </c>
      <c r="B24" s="37" t="s">
        <v>7</v>
      </c>
      <c r="C24" s="37"/>
      <c r="D24" s="16" t="s">
        <v>20</v>
      </c>
      <c r="E24" s="16"/>
      <c r="F24" s="16"/>
      <c r="H24" s="11">
        <v>2.2000000000000002</v>
      </c>
      <c r="I24" s="12" t="s">
        <v>1</v>
      </c>
      <c r="K24" s="39">
        <f>SUM(A24*H24)</f>
        <v>2.2000000000000002</v>
      </c>
      <c r="L24" s="39"/>
      <c r="N24" s="14" t="s">
        <v>1</v>
      </c>
      <c r="O24" s="13"/>
      <c r="Q24" s="32">
        <v>0</v>
      </c>
      <c r="R24" s="40" t="s">
        <v>18</v>
      </c>
      <c r="S24" s="40"/>
      <c r="T24" s="44"/>
      <c r="U24" s="44"/>
      <c r="V24" s="44"/>
      <c r="W24" s="44"/>
      <c r="X24" s="44"/>
      <c r="Y24" s="44"/>
      <c r="AA24" s="11"/>
      <c r="AC24" s="12" t="s">
        <v>1</v>
      </c>
      <c r="AE24" s="7">
        <f>SUM(Q24*AA24)</f>
        <v>0</v>
      </c>
      <c r="AF24" s="14" t="s">
        <v>1</v>
      </c>
    </row>
    <row r="25" spans="1:32" ht="3.75" customHeight="1" x14ac:dyDescent="0.25">
      <c r="A25" s="36"/>
      <c r="B25" s="2"/>
      <c r="C25" s="3"/>
      <c r="D25" s="4"/>
      <c r="E25" s="4"/>
      <c r="F25" s="4"/>
      <c r="G25" s="3"/>
      <c r="H25" s="7"/>
      <c r="I25" s="7"/>
      <c r="J25" s="3"/>
      <c r="K25" s="4"/>
      <c r="L25" s="4"/>
      <c r="M25" s="3"/>
      <c r="N25" s="4"/>
      <c r="O25" s="4"/>
      <c r="P25" s="3"/>
      <c r="Q25" s="32"/>
      <c r="R25" s="4"/>
      <c r="S25" s="3"/>
      <c r="T25" s="4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4"/>
    </row>
    <row r="26" spans="1:32" x14ac:dyDescent="0.25">
      <c r="A26" s="32">
        <v>1</v>
      </c>
      <c r="B26" s="37" t="s">
        <v>7</v>
      </c>
      <c r="C26" s="37"/>
      <c r="D26" s="38" t="s">
        <v>21</v>
      </c>
      <c r="E26" s="38"/>
      <c r="F26" s="38"/>
      <c r="H26" s="11">
        <v>-0.5</v>
      </c>
      <c r="I26" s="12" t="s">
        <v>1</v>
      </c>
      <c r="K26" s="39">
        <f>SUM(A26*H26)</f>
        <v>-0.5</v>
      </c>
      <c r="L26" s="39"/>
      <c r="N26" s="14" t="s">
        <v>1</v>
      </c>
      <c r="O26" s="13"/>
      <c r="Q26" s="32">
        <v>0</v>
      </c>
      <c r="R26" s="40" t="s">
        <v>18</v>
      </c>
      <c r="S26" s="40"/>
      <c r="T26" s="44"/>
      <c r="U26" s="44"/>
      <c r="V26" s="44"/>
      <c r="W26" s="44"/>
      <c r="X26" s="44"/>
      <c r="Y26" s="44"/>
      <c r="AA26" s="11"/>
      <c r="AC26" s="12" t="s">
        <v>1</v>
      </c>
      <c r="AE26" s="7">
        <f>SUM(Q26*AA26)</f>
        <v>0</v>
      </c>
      <c r="AF26" s="14" t="s">
        <v>1</v>
      </c>
    </row>
    <row r="27" spans="1:32" ht="3.75" customHeight="1" x14ac:dyDescent="0.25">
      <c r="A27" s="36"/>
      <c r="B27" s="2"/>
      <c r="C27" s="3"/>
      <c r="D27" s="4"/>
      <c r="E27" s="4"/>
      <c r="F27" s="4"/>
      <c r="G27" s="3"/>
      <c r="H27" s="7"/>
      <c r="I27" s="7"/>
      <c r="J27" s="3"/>
      <c r="K27" s="4"/>
      <c r="L27" s="4"/>
      <c r="M27" s="3"/>
      <c r="N27" s="4"/>
      <c r="O27" s="4"/>
      <c r="P27" s="3"/>
      <c r="Q27" s="35"/>
      <c r="R27" s="4"/>
      <c r="S27" s="3"/>
      <c r="T27" s="4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4"/>
    </row>
    <row r="28" spans="1:32" x14ac:dyDescent="0.25">
      <c r="A28" s="32">
        <v>0</v>
      </c>
      <c r="B28" s="37" t="s">
        <v>7</v>
      </c>
      <c r="C28" s="37"/>
      <c r="D28" s="41" t="s">
        <v>22</v>
      </c>
      <c r="E28" s="41"/>
      <c r="F28" s="41"/>
      <c r="H28" s="11">
        <v>-0.7</v>
      </c>
      <c r="I28" s="12" t="s">
        <v>1</v>
      </c>
      <c r="K28" s="39">
        <f>SUM(A28*H28)</f>
        <v>0</v>
      </c>
      <c r="L28" s="39"/>
      <c r="N28" s="14" t="s">
        <v>1</v>
      </c>
      <c r="O28" s="13"/>
      <c r="Q28" s="32">
        <v>0</v>
      </c>
      <c r="R28" s="40" t="s">
        <v>18</v>
      </c>
      <c r="S28" s="40"/>
      <c r="T28" s="44"/>
      <c r="U28" s="44"/>
      <c r="V28" s="44"/>
      <c r="W28" s="44"/>
      <c r="X28" s="44"/>
      <c r="Y28" s="44"/>
      <c r="AA28" s="11"/>
      <c r="AC28" s="12" t="s">
        <v>1</v>
      </c>
      <c r="AE28" s="7">
        <f>SUM(Q28*AA28)</f>
        <v>0</v>
      </c>
      <c r="AF28" s="14" t="s">
        <v>1</v>
      </c>
    </row>
    <row r="29" spans="1:32" ht="3.75" customHeight="1" x14ac:dyDescent="0.25">
      <c r="A29" s="36"/>
      <c r="B29" s="2"/>
      <c r="C29" s="3"/>
      <c r="D29" s="4"/>
      <c r="E29" s="4"/>
      <c r="F29" s="4"/>
      <c r="G29" s="3"/>
      <c r="H29" s="7"/>
      <c r="I29" s="7"/>
      <c r="J29" s="3"/>
      <c r="K29" s="4"/>
      <c r="L29" s="4"/>
      <c r="M29" s="3"/>
      <c r="N29" s="4"/>
      <c r="O29" s="4"/>
      <c r="P29" s="3"/>
      <c r="Q29" s="32"/>
      <c r="R29" s="4"/>
      <c r="S29" s="3"/>
      <c r="T29" s="4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4"/>
    </row>
    <row r="30" spans="1:32" x14ac:dyDescent="0.25">
      <c r="A30" s="32">
        <v>1</v>
      </c>
      <c r="B30" s="37" t="s">
        <v>7</v>
      </c>
      <c r="C30" s="37"/>
      <c r="D30" s="38" t="s">
        <v>23</v>
      </c>
      <c r="E30" s="38"/>
      <c r="F30" s="38"/>
      <c r="H30" s="11">
        <v>0.68</v>
      </c>
      <c r="I30" s="12" t="s">
        <v>1</v>
      </c>
      <c r="K30" s="39">
        <f>SUM(A30*H30)</f>
        <v>0.68</v>
      </c>
      <c r="L30" s="39"/>
      <c r="N30" s="14" t="s">
        <v>1</v>
      </c>
      <c r="O30" s="13"/>
      <c r="Q30" s="32">
        <v>0</v>
      </c>
      <c r="R30" s="40" t="s">
        <v>18</v>
      </c>
      <c r="S30" s="40"/>
      <c r="T30" s="41" t="s">
        <v>24</v>
      </c>
      <c r="U30" s="41"/>
      <c r="V30" s="41"/>
      <c r="W30" s="41"/>
      <c r="X30" s="41"/>
      <c r="Y30" s="41"/>
      <c r="AA30" s="11">
        <v>12.7</v>
      </c>
      <c r="AC30" s="12" t="s">
        <v>1</v>
      </c>
      <c r="AE30" s="7">
        <f>SUM(Q30*AA30)</f>
        <v>0</v>
      </c>
      <c r="AF30" s="14" t="s">
        <v>1</v>
      </c>
    </row>
    <row r="31" spans="1:32" ht="3.75" customHeight="1" x14ac:dyDescent="0.25">
      <c r="A31" s="35"/>
      <c r="B31" s="2"/>
      <c r="C31" s="3"/>
      <c r="D31" s="4"/>
      <c r="E31" s="4"/>
      <c r="F31" s="4"/>
      <c r="G31" s="3"/>
      <c r="H31" s="7"/>
      <c r="I31" s="7"/>
      <c r="J31" s="3"/>
      <c r="K31" s="4"/>
      <c r="L31" s="4"/>
      <c r="M31" s="3"/>
      <c r="N31" s="4"/>
      <c r="O31" s="4"/>
      <c r="P31" s="3"/>
      <c r="Q31" s="32"/>
      <c r="R31" s="4"/>
      <c r="S31" s="3"/>
      <c r="T31" s="4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4"/>
    </row>
    <row r="32" spans="1:32" x14ac:dyDescent="0.25">
      <c r="A32" s="32">
        <v>2</v>
      </c>
      <c r="B32" s="37" t="s">
        <v>7</v>
      </c>
      <c r="C32" s="37"/>
      <c r="D32" s="38" t="s">
        <v>25</v>
      </c>
      <c r="E32" s="38"/>
      <c r="F32" s="38"/>
      <c r="H32" s="11">
        <v>0.36</v>
      </c>
      <c r="I32" s="12" t="s">
        <v>1</v>
      </c>
      <c r="K32" s="39">
        <f>SUM(A32*H32)</f>
        <v>0.72</v>
      </c>
      <c r="L32" s="39"/>
      <c r="N32" s="14" t="s">
        <v>1</v>
      </c>
      <c r="O32" s="13"/>
      <c r="Q32" s="32">
        <v>0</v>
      </c>
      <c r="R32" s="40" t="s">
        <v>18</v>
      </c>
      <c r="S32" s="40"/>
      <c r="T32" s="41" t="s">
        <v>26</v>
      </c>
      <c r="U32" s="41"/>
      <c r="V32" s="41"/>
      <c r="W32" s="41"/>
      <c r="X32" s="41"/>
      <c r="Y32" s="41"/>
      <c r="AA32" s="11">
        <v>-2.2999999999999998</v>
      </c>
      <c r="AC32" s="12" t="s">
        <v>1</v>
      </c>
      <c r="AE32" s="7">
        <f>SUM(Q32*AA32)</f>
        <v>0</v>
      </c>
      <c r="AF32" s="14" t="s">
        <v>1</v>
      </c>
    </row>
    <row r="33" spans="1:32" ht="3.75" customHeight="1" x14ac:dyDescent="0.25">
      <c r="A33" s="35"/>
      <c r="B33" s="2"/>
      <c r="C33" s="3"/>
      <c r="D33" s="4"/>
      <c r="E33" s="4"/>
      <c r="F33" s="4"/>
      <c r="G33" s="3"/>
      <c r="H33" s="7"/>
      <c r="I33" s="7"/>
      <c r="J33" s="3"/>
      <c r="K33" s="4"/>
      <c r="L33" s="4"/>
      <c r="M33" s="3"/>
      <c r="N33" s="4"/>
      <c r="O33" s="4"/>
      <c r="P33" s="3"/>
      <c r="Q33" s="35"/>
      <c r="R33" s="4"/>
      <c r="S33" s="3"/>
      <c r="T33" s="4"/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4"/>
    </row>
    <row r="34" spans="1:32" x14ac:dyDescent="0.25">
      <c r="A34" s="32">
        <v>2</v>
      </c>
      <c r="B34" s="37" t="s">
        <v>7</v>
      </c>
      <c r="C34" s="37"/>
      <c r="D34" s="38" t="s">
        <v>27</v>
      </c>
      <c r="E34" s="38"/>
      <c r="F34" s="38"/>
      <c r="H34" s="11">
        <v>7.0000000000000007E-2</v>
      </c>
      <c r="I34" s="12" t="s">
        <v>1</v>
      </c>
      <c r="K34" s="39">
        <f>SUM(A34*H34)</f>
        <v>0.14000000000000001</v>
      </c>
      <c r="L34" s="39"/>
      <c r="N34" s="14" t="s">
        <v>1</v>
      </c>
      <c r="O34" s="13"/>
      <c r="Q34" s="32">
        <v>0</v>
      </c>
      <c r="R34" s="40" t="s">
        <v>18</v>
      </c>
      <c r="S34" s="40"/>
      <c r="T34" s="41" t="s">
        <v>28</v>
      </c>
      <c r="U34" s="41"/>
      <c r="V34" s="41"/>
      <c r="W34" s="41"/>
      <c r="X34" s="41"/>
      <c r="Y34" s="41"/>
      <c r="AA34" s="11">
        <v>2</v>
      </c>
      <c r="AC34" s="12" t="s">
        <v>1</v>
      </c>
      <c r="AE34" s="7">
        <f>SUM(Q34*AA34)</f>
        <v>0</v>
      </c>
      <c r="AF34" s="14" t="s">
        <v>1</v>
      </c>
    </row>
    <row r="35" spans="1:32" ht="3.75" customHeight="1" x14ac:dyDescent="0.25">
      <c r="A35" s="36"/>
      <c r="B35" s="2"/>
      <c r="C35" s="3"/>
      <c r="D35" s="4"/>
      <c r="E35" s="4"/>
      <c r="F35" s="4"/>
      <c r="G35" s="3"/>
      <c r="H35" s="7"/>
      <c r="I35" s="7"/>
      <c r="J35" s="3"/>
      <c r="K35" s="4"/>
      <c r="L35" s="4"/>
      <c r="M35" s="3"/>
      <c r="N35" s="4"/>
      <c r="O35" s="4"/>
      <c r="P35" s="3"/>
      <c r="Q35" s="32"/>
      <c r="R35" s="4"/>
      <c r="S35" s="3"/>
      <c r="T35" s="4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4"/>
    </row>
    <row r="36" spans="1:32" x14ac:dyDescent="0.25">
      <c r="A36" s="32">
        <v>0</v>
      </c>
      <c r="B36" s="37" t="s">
        <v>7</v>
      </c>
      <c r="C36" s="37"/>
      <c r="D36" s="38" t="s">
        <v>29</v>
      </c>
      <c r="E36" s="38"/>
      <c r="F36" s="38"/>
      <c r="H36" s="11">
        <v>0.44</v>
      </c>
      <c r="I36" s="12" t="s">
        <v>1</v>
      </c>
      <c r="K36" s="39">
        <f>SUM(A36*H36)</f>
        <v>0</v>
      </c>
      <c r="L36" s="39"/>
      <c r="N36" s="14" t="s">
        <v>1</v>
      </c>
      <c r="O36" s="13"/>
      <c r="Q36" s="32">
        <v>0</v>
      </c>
      <c r="R36" s="40" t="s">
        <v>18</v>
      </c>
      <c r="S36" s="40"/>
      <c r="T36" s="41" t="s">
        <v>30</v>
      </c>
      <c r="U36" s="41"/>
      <c r="V36" s="41"/>
      <c r="W36" s="41"/>
      <c r="X36" s="41"/>
      <c r="Y36" s="41"/>
      <c r="AA36" s="11">
        <v>-4</v>
      </c>
      <c r="AC36" s="12" t="s">
        <v>1</v>
      </c>
      <c r="AE36" s="7">
        <f>SUM(Q36*AA36)</f>
        <v>0</v>
      </c>
      <c r="AF36" s="14" t="s">
        <v>1</v>
      </c>
    </row>
    <row r="37" spans="1:32" ht="3.75" customHeight="1" x14ac:dyDescent="0.25">
      <c r="A37" s="36"/>
      <c r="B37" s="2"/>
      <c r="C37" s="3"/>
      <c r="D37" s="4"/>
      <c r="E37" s="4"/>
      <c r="F37" s="4"/>
      <c r="G37" s="3"/>
      <c r="H37" s="7"/>
      <c r="I37" s="7"/>
      <c r="J37" s="3"/>
      <c r="K37" s="4"/>
      <c r="L37" s="4"/>
      <c r="M37" s="3"/>
      <c r="N37" s="4"/>
      <c r="O37" s="4"/>
      <c r="P37" s="3"/>
      <c r="Q37" s="32"/>
      <c r="R37" s="4"/>
      <c r="S37" s="3"/>
      <c r="T37" s="4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4"/>
    </row>
    <row r="38" spans="1:32" x14ac:dyDescent="0.25">
      <c r="A38" s="32">
        <v>2</v>
      </c>
      <c r="B38" s="37" t="s">
        <v>7</v>
      </c>
      <c r="C38" s="37"/>
      <c r="D38" s="38" t="s">
        <v>31</v>
      </c>
      <c r="E38" s="38"/>
      <c r="F38" s="38"/>
      <c r="H38" s="11">
        <v>0.1</v>
      </c>
      <c r="I38" s="12" t="s">
        <v>1</v>
      </c>
      <c r="K38" s="39">
        <f>SUM(A38*H38)</f>
        <v>0.2</v>
      </c>
      <c r="L38" s="39"/>
      <c r="N38" s="14" t="s">
        <v>1</v>
      </c>
      <c r="O38" s="13"/>
      <c r="Q38" s="32">
        <v>0</v>
      </c>
      <c r="R38" s="40" t="s">
        <v>18</v>
      </c>
      <c r="S38" s="40"/>
      <c r="T38" s="41" t="s">
        <v>32</v>
      </c>
      <c r="U38" s="41"/>
      <c r="V38" s="41"/>
      <c r="W38" s="41"/>
      <c r="X38" s="41"/>
      <c r="Y38" s="41"/>
      <c r="AA38" s="11">
        <v>-4.5</v>
      </c>
      <c r="AC38" s="12" t="s">
        <v>1</v>
      </c>
      <c r="AE38" s="7">
        <f>SUM(Q38*AA38)</f>
        <v>0</v>
      </c>
      <c r="AF38" s="14" t="s">
        <v>1</v>
      </c>
    </row>
    <row r="39" spans="1:32" ht="3.75" customHeight="1" x14ac:dyDescent="0.25">
      <c r="A39" s="36"/>
      <c r="B39" s="2"/>
      <c r="C39" s="3"/>
      <c r="D39" s="4"/>
      <c r="E39" s="4"/>
      <c r="F39" s="4"/>
      <c r="G39" s="3"/>
      <c r="H39" s="7"/>
      <c r="I39" s="7"/>
      <c r="J39" s="3"/>
      <c r="K39" s="4"/>
      <c r="L39" s="4"/>
      <c r="M39" s="3"/>
      <c r="N39" s="4"/>
      <c r="O39" s="4"/>
      <c r="P39" s="3"/>
      <c r="Q39" s="35"/>
      <c r="R39" s="4"/>
      <c r="S39" s="3"/>
      <c r="T39" s="4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4"/>
    </row>
    <row r="40" spans="1:32" x14ac:dyDescent="0.25">
      <c r="A40" s="32">
        <v>1</v>
      </c>
      <c r="B40" s="37" t="s">
        <v>7</v>
      </c>
      <c r="C40" s="37"/>
      <c r="D40" s="38" t="s">
        <v>33</v>
      </c>
      <c r="E40" s="38"/>
      <c r="F40" s="38"/>
      <c r="H40" s="11">
        <v>0.82</v>
      </c>
      <c r="I40" s="12" t="s">
        <v>1</v>
      </c>
      <c r="K40" s="39">
        <f>SUM(A40*H40)</f>
        <v>0.82</v>
      </c>
      <c r="L40" s="39"/>
      <c r="N40" s="14" t="s">
        <v>1</v>
      </c>
      <c r="O40" s="13"/>
      <c r="Q40" s="32">
        <v>0</v>
      </c>
      <c r="R40" s="40" t="s">
        <v>18</v>
      </c>
      <c r="S40" s="40"/>
      <c r="T40" s="41" t="s">
        <v>34</v>
      </c>
      <c r="U40" s="41"/>
      <c r="V40" s="41"/>
      <c r="W40" s="41"/>
      <c r="X40" s="41"/>
      <c r="Y40" s="41"/>
      <c r="AA40" s="11">
        <v>-6</v>
      </c>
      <c r="AC40" s="12" t="s">
        <v>1</v>
      </c>
      <c r="AE40" s="7">
        <f>SUM(Q40*AA40)</f>
        <v>0</v>
      </c>
      <c r="AF40" s="14" t="s">
        <v>1</v>
      </c>
    </row>
    <row r="41" spans="1:32" ht="3.75" customHeight="1" x14ac:dyDescent="0.25">
      <c r="A41" s="1"/>
      <c r="B41" s="2"/>
      <c r="C41" s="3"/>
      <c r="D41" s="4"/>
      <c r="E41" s="4"/>
      <c r="F41" s="4"/>
      <c r="G41" s="3"/>
      <c r="H41" s="7"/>
      <c r="I41" s="7"/>
      <c r="J41" s="3"/>
      <c r="K41" s="4"/>
      <c r="L41" s="4"/>
      <c r="M41" s="3"/>
      <c r="N41" s="4"/>
      <c r="O41" s="4"/>
      <c r="P41" s="3"/>
      <c r="Q41" s="4"/>
      <c r="R41" s="4"/>
      <c r="S41" s="3"/>
      <c r="T41" s="4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4"/>
    </row>
    <row r="42" spans="1:32" x14ac:dyDescent="0.25">
      <c r="A42" s="17"/>
      <c r="B42" s="18"/>
      <c r="C42" s="19" t="s">
        <v>35</v>
      </c>
      <c r="D42" s="20"/>
      <c r="E42" s="20"/>
      <c r="F42" s="20"/>
      <c r="G42" s="19"/>
      <c r="H42" s="21"/>
      <c r="I42" s="21"/>
      <c r="J42" s="19"/>
      <c r="K42" s="20"/>
      <c r="L42" s="20"/>
      <c r="M42" s="19"/>
      <c r="N42" s="20"/>
      <c r="O42" s="20"/>
      <c r="P42" s="19"/>
      <c r="Q42" s="20"/>
      <c r="R42" s="20"/>
      <c r="S42" s="19"/>
      <c r="T42" s="20"/>
      <c r="U42" s="20"/>
      <c r="V42" s="19"/>
      <c r="W42" s="20"/>
      <c r="X42" s="19"/>
      <c r="Y42" s="20"/>
      <c r="Z42" s="19"/>
      <c r="AA42" s="22"/>
      <c r="AB42" s="19"/>
      <c r="AC42" s="20"/>
      <c r="AD42" s="19"/>
      <c r="AE42" s="22"/>
      <c r="AF42" s="20"/>
    </row>
  </sheetData>
  <sheetProtection algorithmName="SHA-512" hashValue="hLEGgCAKVpoe0VXNVBfouzJpC34PD8/0rdewX+1A/OUTICn6tKQENL/93JNOUeAir+h+CfCNu3zmMoi7nPdo9w==" saltValue="bghng0Fl2v/GyA/1Q1dwPA==" spinCount="100000" sheet="1" objects="1" scenarios="1" insertRows="0"/>
  <mergeCells count="66">
    <mergeCell ref="B12:C12"/>
    <mergeCell ref="AC2:AE2"/>
    <mergeCell ref="T4:U4"/>
    <mergeCell ref="B6:C6"/>
    <mergeCell ref="B8:C8"/>
    <mergeCell ref="B10:C10"/>
    <mergeCell ref="B14:C14"/>
    <mergeCell ref="B16:C16"/>
    <mergeCell ref="B18:C18"/>
    <mergeCell ref="K19:L19"/>
    <mergeCell ref="B20:C20"/>
    <mergeCell ref="D20:F20"/>
    <mergeCell ref="K20:L20"/>
    <mergeCell ref="R20:S20"/>
    <mergeCell ref="T20:V20"/>
    <mergeCell ref="W20:Y20"/>
    <mergeCell ref="B22:C22"/>
    <mergeCell ref="D22:F22"/>
    <mergeCell ref="K22:L22"/>
    <mergeCell ref="R22:S22"/>
    <mergeCell ref="T22:Y22"/>
    <mergeCell ref="T24:Y24"/>
    <mergeCell ref="B26:C26"/>
    <mergeCell ref="D26:F26"/>
    <mergeCell ref="K26:L26"/>
    <mergeCell ref="R26:S26"/>
    <mergeCell ref="T26:Y26"/>
    <mergeCell ref="T28:Y28"/>
    <mergeCell ref="B30:C30"/>
    <mergeCell ref="D30:F30"/>
    <mergeCell ref="K30:L30"/>
    <mergeCell ref="R30:S30"/>
    <mergeCell ref="T30:Y30"/>
    <mergeCell ref="T32:Y32"/>
    <mergeCell ref="B34:C34"/>
    <mergeCell ref="D34:F34"/>
    <mergeCell ref="K34:L34"/>
    <mergeCell ref="R34:S34"/>
    <mergeCell ref="T34:Y34"/>
    <mergeCell ref="T36:Y36"/>
    <mergeCell ref="B38:C38"/>
    <mergeCell ref="D38:F38"/>
    <mergeCell ref="K38:L38"/>
    <mergeCell ref="R38:S38"/>
    <mergeCell ref="T38:Y38"/>
    <mergeCell ref="A2:Q2"/>
    <mergeCell ref="B36:C36"/>
    <mergeCell ref="D36:F36"/>
    <mergeCell ref="K36:L36"/>
    <mergeCell ref="R36:S36"/>
    <mergeCell ref="B32:C32"/>
    <mergeCell ref="D32:F32"/>
    <mergeCell ref="K32:L32"/>
    <mergeCell ref="R32:S32"/>
    <mergeCell ref="B28:C28"/>
    <mergeCell ref="D28:F28"/>
    <mergeCell ref="K28:L28"/>
    <mergeCell ref="R28:S28"/>
    <mergeCell ref="B24:C24"/>
    <mergeCell ref="K24:L24"/>
    <mergeCell ref="R24:S24"/>
    <mergeCell ref="B40:C40"/>
    <mergeCell ref="D40:F40"/>
    <mergeCell ref="K40:L40"/>
    <mergeCell ref="R40:S40"/>
    <mergeCell ref="T40:Y40"/>
  </mergeCells>
  <conditionalFormatting sqref="A19">
    <cfRule type="cellIs" dxfId="162" priority="275" operator="greaterThan">
      <formula>0</formula>
    </cfRule>
  </conditionalFormatting>
  <conditionalFormatting sqref="K8">
    <cfRule type="cellIs" dxfId="161" priority="273" operator="greaterThan">
      <formula>0</formula>
    </cfRule>
  </conditionalFormatting>
  <conditionalFormatting sqref="K10">
    <cfRule type="cellIs" dxfId="160" priority="272" operator="greaterThan">
      <formula>0</formula>
    </cfRule>
  </conditionalFormatting>
  <conditionalFormatting sqref="K12">
    <cfRule type="cellIs" dxfId="159" priority="271" operator="greaterThan">
      <formula>0</formula>
    </cfRule>
  </conditionalFormatting>
  <conditionalFormatting sqref="K14">
    <cfRule type="cellIs" dxfId="158" priority="258" operator="greaterThan">
      <formula>0</formula>
    </cfRule>
  </conditionalFormatting>
  <conditionalFormatting sqref="K16">
    <cfRule type="cellIs" dxfId="157" priority="257" operator="greaterThan">
      <formula>0</formula>
    </cfRule>
  </conditionalFormatting>
  <conditionalFormatting sqref="K18">
    <cfRule type="cellIs" dxfId="156" priority="256" operator="greaterThan">
      <formula>0</formula>
    </cfRule>
  </conditionalFormatting>
  <conditionalFormatting sqref="D16:F16 K16">
    <cfRule type="expression" dxfId="155" priority="245">
      <formula>$B$17</formula>
    </cfRule>
  </conditionalFormatting>
  <conditionalFormatting sqref="D12:F12">
    <cfRule type="expression" dxfId="154" priority="244">
      <formula>$B$13</formula>
    </cfRule>
  </conditionalFormatting>
  <conditionalFormatting sqref="D14:F14">
    <cfRule type="expression" dxfId="153" priority="243">
      <formula>$B$15</formula>
    </cfRule>
  </conditionalFormatting>
  <conditionalFormatting sqref="D6:F6">
    <cfRule type="expression" dxfId="152" priority="241">
      <formula>$B$7</formula>
    </cfRule>
  </conditionalFormatting>
  <conditionalFormatting sqref="D8:F8">
    <cfRule type="expression" dxfId="151" priority="240">
      <formula>$B$9</formula>
    </cfRule>
  </conditionalFormatting>
  <conditionalFormatting sqref="D10:F10">
    <cfRule type="expression" dxfId="150" priority="239">
      <formula>$B$11</formula>
    </cfRule>
  </conditionalFormatting>
  <conditionalFormatting sqref="K8">
    <cfRule type="expression" dxfId="149" priority="237">
      <formula>$B$9</formula>
    </cfRule>
  </conditionalFormatting>
  <conditionalFormatting sqref="K10">
    <cfRule type="expression" dxfId="148" priority="236">
      <formula>$B$11</formula>
    </cfRule>
  </conditionalFormatting>
  <conditionalFormatting sqref="K12">
    <cfRule type="expression" dxfId="147" priority="235">
      <formula>$B$13</formula>
    </cfRule>
  </conditionalFormatting>
  <conditionalFormatting sqref="K14">
    <cfRule type="expression" dxfId="146" priority="234">
      <formula>$B$15</formula>
    </cfRule>
  </conditionalFormatting>
  <conditionalFormatting sqref="D20:F20">
    <cfRule type="expression" dxfId="145" priority="231">
      <formula>$B$21</formula>
    </cfRule>
  </conditionalFormatting>
  <conditionalFormatting sqref="D22:F22">
    <cfRule type="expression" dxfId="144" priority="230">
      <formula>$B$23</formula>
    </cfRule>
  </conditionalFormatting>
  <conditionalFormatting sqref="D24:F24">
    <cfRule type="expression" dxfId="143" priority="229">
      <formula>$B$25</formula>
    </cfRule>
  </conditionalFormatting>
  <conditionalFormatting sqref="D26:F26">
    <cfRule type="expression" dxfId="142" priority="228">
      <formula>$B$27</formula>
    </cfRule>
  </conditionalFormatting>
  <conditionalFormatting sqref="D28:F28">
    <cfRule type="expression" dxfId="141" priority="227">
      <formula>$B$29</formula>
    </cfRule>
  </conditionalFormatting>
  <conditionalFormatting sqref="D30:F30">
    <cfRule type="expression" dxfId="140" priority="226">
      <formula>$B$31</formula>
    </cfRule>
  </conditionalFormatting>
  <conditionalFormatting sqref="D32:F32">
    <cfRule type="expression" dxfId="139" priority="225">
      <formula>$B$33</formula>
    </cfRule>
  </conditionalFormatting>
  <conditionalFormatting sqref="D34:F34">
    <cfRule type="expression" dxfId="138" priority="224">
      <formula>$B$35</formula>
    </cfRule>
  </conditionalFormatting>
  <conditionalFormatting sqref="D36:F36">
    <cfRule type="expression" dxfId="137" priority="223">
      <formula>$B$37</formula>
    </cfRule>
  </conditionalFormatting>
  <conditionalFormatting sqref="D38:F38">
    <cfRule type="expression" dxfId="136" priority="222">
      <formula>$B$39</formula>
    </cfRule>
  </conditionalFormatting>
  <conditionalFormatting sqref="D40:F40">
    <cfRule type="expression" dxfId="135" priority="221">
      <formula>$B$41</formula>
    </cfRule>
  </conditionalFormatting>
  <conditionalFormatting sqref="T40:Y40">
    <cfRule type="expression" dxfId="134" priority="220">
      <formula>$R$41</formula>
    </cfRule>
  </conditionalFormatting>
  <conditionalFormatting sqref="T38:Y38">
    <cfRule type="expression" dxfId="133" priority="219">
      <formula>$R$39</formula>
    </cfRule>
  </conditionalFormatting>
  <conditionalFormatting sqref="T36:Y36">
    <cfRule type="expression" dxfId="132" priority="218">
      <formula>$R$37</formula>
    </cfRule>
  </conditionalFormatting>
  <conditionalFormatting sqref="T34:Y34">
    <cfRule type="expression" dxfId="131" priority="217">
      <formula>$R$35</formula>
    </cfRule>
  </conditionalFormatting>
  <conditionalFormatting sqref="T32:Y32">
    <cfRule type="expression" dxfId="130" priority="216">
      <formula>$R$33</formula>
    </cfRule>
  </conditionalFormatting>
  <conditionalFormatting sqref="T30:Y30">
    <cfRule type="expression" dxfId="129" priority="215">
      <formula>$R$31</formula>
    </cfRule>
  </conditionalFormatting>
  <conditionalFormatting sqref="T28:Y28">
    <cfRule type="expression" dxfId="128" priority="214">
      <formula>$R$29</formula>
    </cfRule>
  </conditionalFormatting>
  <conditionalFormatting sqref="T26:Y26">
    <cfRule type="expression" dxfId="127" priority="213">
      <formula>$R$27</formula>
    </cfRule>
  </conditionalFormatting>
  <conditionalFormatting sqref="T24:Y24">
    <cfRule type="expression" dxfId="126" priority="212">
      <formula>$R$25</formula>
    </cfRule>
  </conditionalFormatting>
  <conditionalFormatting sqref="T22:Y22">
    <cfRule type="expression" dxfId="125" priority="211">
      <formula>$R$23</formula>
    </cfRule>
  </conditionalFormatting>
  <conditionalFormatting sqref="T20:Y20">
    <cfRule type="expression" dxfId="124" priority="210">
      <formula>$R$21</formula>
    </cfRule>
  </conditionalFormatting>
  <conditionalFormatting sqref="D18:F18 K18">
    <cfRule type="expression" dxfId="123" priority="276">
      <formula>#REF!</formula>
    </cfRule>
  </conditionalFormatting>
  <conditionalFormatting sqref="K7:K18">
    <cfRule type="colorScale" priority="209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N6">
    <cfRule type="cellIs" dxfId="122" priority="184" operator="greaterThan">
      <formula>0</formula>
    </cfRule>
    <cfRule type="cellIs" dxfId="121" priority="191" operator="greaterThan">
      <formula>0</formula>
    </cfRule>
  </conditionalFormatting>
  <conditionalFormatting sqref="N8">
    <cfRule type="cellIs" dxfId="120" priority="190" operator="greaterThan">
      <formula>0</formula>
    </cfRule>
  </conditionalFormatting>
  <conditionalFormatting sqref="N10">
    <cfRule type="cellIs" dxfId="119" priority="189" operator="greaterThan">
      <formula>0</formula>
    </cfRule>
  </conditionalFormatting>
  <conditionalFormatting sqref="N12">
    <cfRule type="cellIs" dxfId="118" priority="188" operator="greaterThan">
      <formula>0</formula>
    </cfRule>
  </conditionalFormatting>
  <conditionalFormatting sqref="N14">
    <cfRule type="cellIs" dxfId="117" priority="187" operator="greaterThan">
      <formula>0</formula>
    </cfRule>
  </conditionalFormatting>
  <conditionalFormatting sqref="N16">
    <cfRule type="cellIs" dxfId="116" priority="186" operator="greaterThan">
      <formula>0</formula>
    </cfRule>
  </conditionalFormatting>
  <conditionalFormatting sqref="N18">
    <cfRule type="cellIs" dxfId="115" priority="185" operator="greaterThan">
      <formula>0</formula>
    </cfRule>
  </conditionalFormatting>
  <conditionalFormatting sqref="N16">
    <cfRule type="expression" dxfId="114" priority="183">
      <formula>$B$17</formula>
    </cfRule>
  </conditionalFormatting>
  <conditionalFormatting sqref="N6">
    <cfRule type="expression" dxfId="113" priority="182">
      <formula>$B$7</formula>
    </cfRule>
  </conditionalFormatting>
  <conditionalFormatting sqref="N8">
    <cfRule type="expression" dxfId="112" priority="181">
      <formula>$B$9</formula>
    </cfRule>
  </conditionalFormatting>
  <conditionalFormatting sqref="N10">
    <cfRule type="expression" dxfId="111" priority="180">
      <formula>$B$11</formula>
    </cfRule>
  </conditionalFormatting>
  <conditionalFormatting sqref="N12">
    <cfRule type="expression" dxfId="110" priority="179">
      <formula>$B$13</formula>
    </cfRule>
  </conditionalFormatting>
  <conditionalFormatting sqref="N14">
    <cfRule type="expression" dxfId="109" priority="178">
      <formula>$B$15</formula>
    </cfRule>
  </conditionalFormatting>
  <conditionalFormatting sqref="N18">
    <cfRule type="expression" dxfId="108" priority="192">
      <formula>#REF!</formula>
    </cfRule>
  </conditionalFormatting>
  <conditionalFormatting sqref="N6:N18">
    <cfRule type="colorScale" priority="177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Q8">
    <cfRule type="cellIs" dxfId="107" priority="174" operator="greaterThan">
      <formula>0</formula>
    </cfRule>
  </conditionalFormatting>
  <conditionalFormatting sqref="Q10">
    <cfRule type="cellIs" dxfId="106" priority="173" operator="greaterThan">
      <formula>0</formula>
    </cfRule>
  </conditionalFormatting>
  <conditionalFormatting sqref="Q14">
    <cfRule type="cellIs" dxfId="105" priority="171" operator="greaterThan">
      <formula>0</formula>
    </cfRule>
  </conditionalFormatting>
  <conditionalFormatting sqref="Q16">
    <cfRule type="cellIs" dxfId="104" priority="170" operator="greaterThan">
      <formula>0</formula>
    </cfRule>
  </conditionalFormatting>
  <conditionalFormatting sqref="Q16">
    <cfRule type="expression" dxfId="103" priority="167">
      <formula>$B$17</formula>
    </cfRule>
  </conditionalFormatting>
  <conditionalFormatting sqref="Q8">
    <cfRule type="expression" dxfId="102" priority="165">
      <formula>$B$9</formula>
    </cfRule>
  </conditionalFormatting>
  <conditionalFormatting sqref="Q10">
    <cfRule type="expression" dxfId="101" priority="164">
      <formula>$B$11</formula>
    </cfRule>
  </conditionalFormatting>
  <conditionalFormatting sqref="Q14">
    <cfRule type="expression" dxfId="100" priority="162">
      <formula>$B$15</formula>
    </cfRule>
  </conditionalFormatting>
  <conditionalFormatting sqref="Q7:Q11 Q13:Q17">
    <cfRule type="colorScale" priority="161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T8">
    <cfRule type="cellIs" dxfId="99" priority="158" operator="greaterThan">
      <formula>0</formula>
    </cfRule>
  </conditionalFormatting>
  <conditionalFormatting sqref="T10">
    <cfRule type="cellIs" dxfId="98" priority="157" operator="greaterThan">
      <formula>0</formula>
    </cfRule>
  </conditionalFormatting>
  <conditionalFormatting sqref="T14">
    <cfRule type="cellIs" dxfId="97" priority="155" operator="greaterThan">
      <formula>0</formula>
    </cfRule>
  </conditionalFormatting>
  <conditionalFormatting sqref="T16">
    <cfRule type="cellIs" dxfId="96" priority="154" operator="greaterThan">
      <formula>0</formula>
    </cfRule>
  </conditionalFormatting>
  <conditionalFormatting sqref="T18">
    <cfRule type="cellIs" dxfId="95" priority="153" operator="greaterThan">
      <formula>0</formula>
    </cfRule>
  </conditionalFormatting>
  <conditionalFormatting sqref="T16">
    <cfRule type="expression" dxfId="94" priority="151">
      <formula>$B$17</formula>
    </cfRule>
  </conditionalFormatting>
  <conditionalFormatting sqref="T8">
    <cfRule type="expression" dxfId="93" priority="149">
      <formula>$B$9</formula>
    </cfRule>
  </conditionalFormatting>
  <conditionalFormatting sqref="T10">
    <cfRule type="expression" dxfId="92" priority="148">
      <formula>$B$11</formula>
    </cfRule>
  </conditionalFormatting>
  <conditionalFormatting sqref="T14">
    <cfRule type="expression" dxfId="91" priority="146">
      <formula>$B$15</formula>
    </cfRule>
  </conditionalFormatting>
  <conditionalFormatting sqref="T18">
    <cfRule type="expression" dxfId="90" priority="160">
      <formula>#REF!</formula>
    </cfRule>
  </conditionalFormatting>
  <conditionalFormatting sqref="T7:T11 T13:T18">
    <cfRule type="colorScale" priority="145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Q20 Q23 Q26 Q29 Q32 Q35 Q38">
    <cfRule type="cellIs" dxfId="89" priority="124" operator="greaterThan">
      <formula>0</formula>
    </cfRule>
  </conditionalFormatting>
  <conditionalFormatting sqref="Q22 Q25 Q28 Q31 Q34 Q37 Q40">
    <cfRule type="cellIs" dxfId="88" priority="123" operator="greaterThan">
      <formula>0</formula>
    </cfRule>
  </conditionalFormatting>
  <conditionalFormatting sqref="Q20 Q23 Q26 Q29 Q32 Q35 Q38">
    <cfRule type="expression" dxfId="87" priority="122">
      <formula>$B$17</formula>
    </cfRule>
  </conditionalFormatting>
  <conditionalFormatting sqref="Q22 Q25 Q28 Q31 Q34 Q37 Q40">
    <cfRule type="expression" dxfId="86" priority="125">
      <formula>#REF!</formula>
    </cfRule>
  </conditionalFormatting>
  <conditionalFormatting sqref="Q20:Q23 Q25:Q29 Q31:Q35 Q37:Q40">
    <cfRule type="colorScale" priority="121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Q24">
    <cfRule type="cellIs" dxfId="85" priority="119" operator="greaterThan">
      <formula>0</formula>
    </cfRule>
  </conditionalFormatting>
  <conditionalFormatting sqref="Q24">
    <cfRule type="expression" dxfId="84" priority="120">
      <formula>#REF!</formula>
    </cfRule>
  </conditionalFormatting>
  <conditionalFormatting sqref="Q24">
    <cfRule type="colorScale" priority="118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Q30">
    <cfRule type="cellIs" dxfId="83" priority="116" operator="greaterThan">
      <formula>0</formula>
    </cfRule>
  </conditionalFormatting>
  <conditionalFormatting sqref="Q30">
    <cfRule type="expression" dxfId="82" priority="117">
      <formula>#REF!</formula>
    </cfRule>
  </conditionalFormatting>
  <conditionalFormatting sqref="Q30">
    <cfRule type="colorScale" priority="115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Q36">
    <cfRule type="cellIs" dxfId="81" priority="113" operator="greaterThan">
      <formula>0</formula>
    </cfRule>
  </conditionalFormatting>
  <conditionalFormatting sqref="Q36">
    <cfRule type="expression" dxfId="80" priority="114">
      <formula>#REF!</formula>
    </cfRule>
  </conditionalFormatting>
  <conditionalFormatting sqref="Q36">
    <cfRule type="colorScale" priority="112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A20 A30 A40">
    <cfRule type="cellIs" dxfId="79" priority="96" operator="greaterThan">
      <formula>0</formula>
    </cfRule>
  </conditionalFormatting>
  <conditionalFormatting sqref="A22 A32">
    <cfRule type="cellIs" dxfId="78" priority="95" operator="greaterThan">
      <formula>0</formula>
    </cfRule>
  </conditionalFormatting>
  <conditionalFormatting sqref="A24 A34">
    <cfRule type="cellIs" dxfId="77" priority="94" operator="greaterThan">
      <formula>0</formula>
    </cfRule>
  </conditionalFormatting>
  <conditionalFormatting sqref="A22 A32">
    <cfRule type="expression" dxfId="76" priority="93">
      <formula>$B$17</formula>
    </cfRule>
  </conditionalFormatting>
  <conditionalFormatting sqref="A20 A30 A40">
    <cfRule type="expression" dxfId="75" priority="92">
      <formula>$B$15</formula>
    </cfRule>
  </conditionalFormatting>
  <conditionalFormatting sqref="A24 A34">
    <cfRule type="expression" dxfId="74" priority="97">
      <formula>#REF!</formula>
    </cfRule>
  </conditionalFormatting>
  <conditionalFormatting sqref="A20:A24 A30:A34 A40">
    <cfRule type="colorScale" priority="91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A38">
    <cfRule type="cellIs" dxfId="73" priority="90" operator="greaterThan">
      <formula>0</formula>
    </cfRule>
  </conditionalFormatting>
  <conditionalFormatting sqref="A38">
    <cfRule type="expression" dxfId="72" priority="89">
      <formula>$B$17</formula>
    </cfRule>
  </conditionalFormatting>
  <conditionalFormatting sqref="A38">
    <cfRule type="colorScale" priority="88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A36">
    <cfRule type="cellIs" dxfId="71" priority="86" operator="greaterThan">
      <formula>0</formula>
    </cfRule>
  </conditionalFormatting>
  <conditionalFormatting sqref="A36">
    <cfRule type="expression" dxfId="70" priority="87">
      <formula>#REF!</formula>
    </cfRule>
  </conditionalFormatting>
  <conditionalFormatting sqref="A36">
    <cfRule type="colorScale" priority="85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A28">
    <cfRule type="cellIs" dxfId="69" priority="84" operator="greaterThan">
      <formula>0</formula>
    </cfRule>
  </conditionalFormatting>
  <conditionalFormatting sqref="A28">
    <cfRule type="expression" dxfId="68" priority="83">
      <formula>$B$17</formula>
    </cfRule>
  </conditionalFormatting>
  <conditionalFormatting sqref="A28">
    <cfRule type="colorScale" priority="82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A26">
    <cfRule type="cellIs" dxfId="67" priority="81" operator="greaterThan">
      <formula>0</formula>
    </cfRule>
  </conditionalFormatting>
  <conditionalFormatting sqref="A26">
    <cfRule type="expression" dxfId="66" priority="80">
      <formula>$B$17</formula>
    </cfRule>
  </conditionalFormatting>
  <conditionalFormatting sqref="A26">
    <cfRule type="colorScale" priority="79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N6">
    <cfRule type="cellIs" dxfId="65" priority="78" operator="greaterThan">
      <formula>0</formula>
    </cfRule>
  </conditionalFormatting>
  <conditionalFormatting sqref="N6">
    <cfRule type="expression" dxfId="64" priority="77">
      <formula>$B$9</formula>
    </cfRule>
  </conditionalFormatting>
  <conditionalFormatting sqref="K6">
    <cfRule type="cellIs" dxfId="63" priority="75" operator="greaterThan">
      <formula>0</formula>
    </cfRule>
    <cfRule type="cellIs" dxfId="62" priority="76" operator="greaterThan">
      <formula>0</formula>
    </cfRule>
  </conditionalFormatting>
  <conditionalFormatting sqref="K6">
    <cfRule type="expression" dxfId="61" priority="74">
      <formula>$B$7</formula>
    </cfRule>
  </conditionalFormatting>
  <conditionalFormatting sqref="K6">
    <cfRule type="colorScale" priority="73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K6">
    <cfRule type="cellIs" dxfId="60" priority="72" operator="greaterThan">
      <formula>0</formula>
    </cfRule>
  </conditionalFormatting>
  <conditionalFormatting sqref="K6">
    <cfRule type="expression" dxfId="59" priority="71">
      <formula>$B$9</formula>
    </cfRule>
  </conditionalFormatting>
  <conditionalFormatting sqref="Q6">
    <cfRule type="cellIs" dxfId="58" priority="69" operator="greaterThan">
      <formula>0</formula>
    </cfRule>
    <cfRule type="cellIs" dxfId="57" priority="70" operator="greaterThan">
      <formula>0</formula>
    </cfRule>
  </conditionalFormatting>
  <conditionalFormatting sqref="Q6">
    <cfRule type="expression" dxfId="56" priority="68">
      <formula>$B$7</formula>
    </cfRule>
  </conditionalFormatting>
  <conditionalFormatting sqref="Q6">
    <cfRule type="colorScale" priority="67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Q6">
    <cfRule type="cellIs" dxfId="55" priority="66" operator="greaterThan">
      <formula>0</formula>
    </cfRule>
  </conditionalFormatting>
  <conditionalFormatting sqref="Q6">
    <cfRule type="expression" dxfId="54" priority="65">
      <formula>$B$9</formula>
    </cfRule>
  </conditionalFormatting>
  <conditionalFormatting sqref="Q12">
    <cfRule type="cellIs" dxfId="53" priority="63" operator="greaterThan">
      <formula>0</formula>
    </cfRule>
    <cfRule type="cellIs" dxfId="52" priority="64" operator="greaterThan">
      <formula>0</formula>
    </cfRule>
  </conditionalFormatting>
  <conditionalFormatting sqref="Q12">
    <cfRule type="expression" dxfId="51" priority="62">
      <formula>$B$7</formula>
    </cfRule>
  </conditionalFormatting>
  <conditionalFormatting sqref="Q12">
    <cfRule type="colorScale" priority="61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Q12">
    <cfRule type="cellIs" dxfId="50" priority="60" operator="greaterThan">
      <formula>0</formula>
    </cfRule>
  </conditionalFormatting>
  <conditionalFormatting sqref="Q12">
    <cfRule type="expression" dxfId="49" priority="59">
      <formula>$B$9</formula>
    </cfRule>
  </conditionalFormatting>
  <conditionalFormatting sqref="A8">
    <cfRule type="cellIs" dxfId="48" priority="57" operator="greaterThan">
      <formula>0</formula>
    </cfRule>
    <cfRule type="cellIs" dxfId="47" priority="58" operator="greaterThan">
      <formula>0</formula>
    </cfRule>
  </conditionalFormatting>
  <conditionalFormatting sqref="A8">
    <cfRule type="expression" dxfId="46" priority="56">
      <formula>$B$7</formula>
    </cfRule>
  </conditionalFormatting>
  <conditionalFormatting sqref="A8">
    <cfRule type="colorScale" priority="55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A8">
    <cfRule type="cellIs" dxfId="45" priority="54" operator="greaterThan">
      <formula>0</formula>
    </cfRule>
  </conditionalFormatting>
  <conditionalFormatting sqref="A8">
    <cfRule type="expression" dxfId="44" priority="53">
      <formula>$B$9</formula>
    </cfRule>
  </conditionalFormatting>
  <conditionalFormatting sqref="A10">
    <cfRule type="cellIs" dxfId="43" priority="51" operator="greaterThan">
      <formula>0</formula>
    </cfRule>
    <cfRule type="cellIs" dxfId="42" priority="52" operator="greaterThan">
      <formula>0</formula>
    </cfRule>
  </conditionalFormatting>
  <conditionalFormatting sqref="A10">
    <cfRule type="expression" dxfId="41" priority="50">
      <formula>$B$7</formula>
    </cfRule>
  </conditionalFormatting>
  <conditionalFormatting sqref="A10">
    <cfRule type="colorScale" priority="49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A10">
    <cfRule type="cellIs" dxfId="40" priority="48" operator="greaterThan">
      <formula>0</formula>
    </cfRule>
  </conditionalFormatting>
  <conditionalFormatting sqref="A10">
    <cfRule type="expression" dxfId="39" priority="47">
      <formula>$B$9</formula>
    </cfRule>
  </conditionalFormatting>
  <conditionalFormatting sqref="A14">
    <cfRule type="cellIs" dxfId="38" priority="45" operator="greaterThan">
      <formula>0</formula>
    </cfRule>
    <cfRule type="cellIs" dxfId="37" priority="46" operator="greaterThan">
      <formula>0</formula>
    </cfRule>
  </conditionalFormatting>
  <conditionalFormatting sqref="A14">
    <cfRule type="expression" dxfId="36" priority="44">
      <formula>$B$7</formula>
    </cfRule>
  </conditionalFormatting>
  <conditionalFormatting sqref="A14">
    <cfRule type="colorScale" priority="43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A14">
    <cfRule type="cellIs" dxfId="35" priority="42" operator="greaterThan">
      <formula>0</formula>
    </cfRule>
  </conditionalFormatting>
  <conditionalFormatting sqref="A14">
    <cfRule type="expression" dxfId="34" priority="41">
      <formula>$B$9</formula>
    </cfRule>
  </conditionalFormatting>
  <conditionalFormatting sqref="A16">
    <cfRule type="cellIs" dxfId="33" priority="39" operator="greaterThan">
      <formula>0</formula>
    </cfRule>
    <cfRule type="cellIs" dxfId="32" priority="40" operator="greaterThan">
      <formula>0</formula>
    </cfRule>
  </conditionalFormatting>
  <conditionalFormatting sqref="A16">
    <cfRule type="expression" dxfId="31" priority="38">
      <formula>$B$7</formula>
    </cfRule>
  </conditionalFormatting>
  <conditionalFormatting sqref="A16">
    <cfRule type="colorScale" priority="37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A16">
    <cfRule type="cellIs" dxfId="30" priority="36" operator="greaterThan">
      <formula>0</formula>
    </cfRule>
  </conditionalFormatting>
  <conditionalFormatting sqref="A16">
    <cfRule type="expression" dxfId="29" priority="35">
      <formula>$B$9</formula>
    </cfRule>
  </conditionalFormatting>
  <conditionalFormatting sqref="A18">
    <cfRule type="cellIs" dxfId="28" priority="33" operator="greaterThan">
      <formula>0</formula>
    </cfRule>
    <cfRule type="cellIs" dxfId="27" priority="34" operator="greaterThan">
      <formula>0</formula>
    </cfRule>
  </conditionalFormatting>
  <conditionalFormatting sqref="A18">
    <cfRule type="expression" dxfId="26" priority="32">
      <formula>$B$7</formula>
    </cfRule>
  </conditionalFormatting>
  <conditionalFormatting sqref="A18">
    <cfRule type="colorScale" priority="31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A18">
    <cfRule type="cellIs" dxfId="25" priority="30" operator="greaterThan">
      <formula>0</formula>
    </cfRule>
  </conditionalFormatting>
  <conditionalFormatting sqref="A18">
    <cfRule type="expression" dxfId="24" priority="29">
      <formula>$B$9</formula>
    </cfRule>
  </conditionalFormatting>
  <conditionalFormatting sqref="A12">
    <cfRule type="cellIs" dxfId="23" priority="27" operator="greaterThan">
      <formula>0</formula>
    </cfRule>
    <cfRule type="cellIs" dxfId="22" priority="28" operator="greaterThan">
      <formula>0</formula>
    </cfRule>
  </conditionalFormatting>
  <conditionalFormatting sqref="A12">
    <cfRule type="expression" dxfId="21" priority="26">
      <formula>$B$7</formula>
    </cfRule>
  </conditionalFormatting>
  <conditionalFormatting sqref="A12">
    <cfRule type="colorScale" priority="25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A12">
    <cfRule type="cellIs" dxfId="20" priority="24" operator="greaterThan">
      <formula>0</formula>
    </cfRule>
  </conditionalFormatting>
  <conditionalFormatting sqref="A12">
    <cfRule type="expression" dxfId="19" priority="23">
      <formula>$B$9</formula>
    </cfRule>
  </conditionalFormatting>
  <conditionalFormatting sqref="A6">
    <cfRule type="cellIs" dxfId="18" priority="21" operator="greaterThan">
      <formula>0</formula>
    </cfRule>
    <cfRule type="cellIs" dxfId="17" priority="22" operator="greaterThan">
      <formula>0</formula>
    </cfRule>
  </conditionalFormatting>
  <conditionalFormatting sqref="A6">
    <cfRule type="expression" dxfId="16" priority="20">
      <formula>$B$7</formula>
    </cfRule>
  </conditionalFormatting>
  <conditionalFormatting sqref="A6">
    <cfRule type="colorScale" priority="19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A6">
    <cfRule type="cellIs" dxfId="15" priority="18" operator="greaterThan">
      <formula>0</formula>
    </cfRule>
  </conditionalFormatting>
  <conditionalFormatting sqref="A6">
    <cfRule type="expression" dxfId="14" priority="17">
      <formula>$B$9</formula>
    </cfRule>
  </conditionalFormatting>
  <conditionalFormatting sqref="T6">
    <cfRule type="cellIs" dxfId="13" priority="15" operator="greaterThan">
      <formula>0</formula>
    </cfRule>
    <cfRule type="cellIs" dxfId="12" priority="16" operator="greaterThan">
      <formula>0</formula>
    </cfRule>
  </conditionalFormatting>
  <conditionalFormatting sqref="T6">
    <cfRule type="expression" dxfId="11" priority="14">
      <formula>$B$7</formula>
    </cfRule>
  </conditionalFormatting>
  <conditionalFormatting sqref="T6">
    <cfRule type="colorScale" priority="13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T6">
    <cfRule type="cellIs" dxfId="10" priority="12" operator="greaterThan">
      <formula>0</formula>
    </cfRule>
  </conditionalFormatting>
  <conditionalFormatting sqref="T6">
    <cfRule type="expression" dxfId="9" priority="11">
      <formula>$B$9</formula>
    </cfRule>
  </conditionalFormatting>
  <conditionalFormatting sqref="T12">
    <cfRule type="cellIs" dxfId="8" priority="9" operator="greaterThan">
      <formula>0</formula>
    </cfRule>
    <cfRule type="cellIs" dxfId="7" priority="10" operator="greaterThan">
      <formula>0</formula>
    </cfRule>
  </conditionalFormatting>
  <conditionalFormatting sqref="T12">
    <cfRule type="expression" dxfId="6" priority="8">
      <formula>$B$7</formula>
    </cfRule>
  </conditionalFormatting>
  <conditionalFormatting sqref="T12">
    <cfRule type="colorScale" priority="7">
      <colorScale>
        <cfvo type="num" val="0"/>
        <cfvo type="num" val="&quot;&gt;0&quot;"/>
        <color theme="9" tint="0.59999389629810485"/>
        <color theme="1"/>
      </colorScale>
    </cfRule>
  </conditionalFormatting>
  <conditionalFormatting sqref="T12">
    <cfRule type="cellIs" dxfId="5" priority="6" operator="greaterThan">
      <formula>0</formula>
    </cfRule>
  </conditionalFormatting>
  <conditionalFormatting sqref="T12">
    <cfRule type="expression" dxfId="4" priority="5">
      <formula>$B$9</formula>
    </cfRule>
  </conditionalFormatting>
  <conditionalFormatting sqref="K12">
    <cfRule type="cellIs" dxfId="3" priority="4" operator="greaterThan">
      <formula>0</formula>
    </cfRule>
  </conditionalFormatting>
  <conditionalFormatting sqref="K12">
    <cfRule type="expression" dxfId="2" priority="3">
      <formula>$B$17</formula>
    </cfRule>
  </conditionalFormatting>
  <conditionalFormatting sqref="N12">
    <cfRule type="cellIs" dxfId="1" priority="2" operator="greaterThan">
      <formula>0</formula>
    </cfRule>
  </conditionalFormatting>
  <conditionalFormatting sqref="N12">
    <cfRule type="expression" dxfId="0" priority="1">
      <formula>$B$17</formula>
    </cfRule>
  </conditionalFormatting>
  <pageMargins left="0.23622047244094491" right="0.23622047244094491" top="0.23622047244094491" bottom="0.2362204724409449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HOME</vt:lpstr>
      <vt:lpstr>HOME!Druckbereich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cp:lastPrinted>2016-03-12T16:33:22Z</cp:lastPrinted>
  <dcterms:created xsi:type="dcterms:W3CDTF">2016-03-12T16:11:24Z</dcterms:created>
  <dcterms:modified xsi:type="dcterms:W3CDTF">2016-03-12T16:41:41Z</dcterms:modified>
</cp:coreProperties>
</file>